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60" windowHeight="1230"/>
  </bookViews>
  <sheets>
    <sheet name="PSL 31032025" sheetId="1" r:id="rId1"/>
  </sheets>
  <calcPr calcId="144525"/>
  <fileRecoveryPr repairLoad="1"/>
</workbook>
</file>

<file path=xl/calcChain.xml><?xml version="1.0" encoding="utf-8"?>
<calcChain xmlns="http://schemas.openxmlformats.org/spreadsheetml/2006/main">
  <c r="AN3" i="1" l="1"/>
  <c r="AN4" i="1"/>
  <c r="AN5" i="1"/>
  <c r="AC51" i="1" l="1"/>
  <c r="AD51" i="1"/>
  <c r="AB51" i="1"/>
  <c r="X51" i="1"/>
  <c r="Y51" i="1"/>
  <c r="Z51" i="1"/>
  <c r="W51" i="1"/>
  <c r="O51" i="1"/>
  <c r="N51" i="1"/>
  <c r="M51" i="1"/>
  <c r="L51" i="1"/>
  <c r="K51" i="1"/>
  <c r="F51" i="1"/>
  <c r="E51" i="1"/>
  <c r="D51" i="1"/>
  <c r="J51" i="1"/>
  <c r="I51" i="1"/>
  <c r="H51" i="1"/>
  <c r="G37" i="1" l="1"/>
  <c r="T3" i="1" l="1"/>
  <c r="T7" i="1"/>
  <c r="T20" i="1"/>
  <c r="T12" i="1"/>
  <c r="T8" i="1"/>
  <c r="T50" i="1"/>
  <c r="T37" i="1"/>
  <c r="T9" i="1"/>
  <c r="T16" i="1"/>
  <c r="T11" i="1"/>
  <c r="T33" i="1"/>
  <c r="T28" i="1"/>
  <c r="T18" i="1"/>
  <c r="T10" i="1"/>
  <c r="T22" i="1"/>
  <c r="T35" i="1"/>
  <c r="T27" i="1"/>
  <c r="T6" i="1"/>
  <c r="T21" i="1"/>
  <c r="T32" i="1"/>
  <c r="T30" i="1"/>
  <c r="T31" i="1"/>
  <c r="T19" i="1"/>
  <c r="T23" i="1"/>
  <c r="T36" i="1"/>
  <c r="T39" i="1"/>
  <c r="T4" i="1"/>
  <c r="T42" i="1"/>
  <c r="T17" i="1"/>
  <c r="T41" i="1"/>
  <c r="T26" i="1"/>
  <c r="T40" i="1"/>
  <c r="T25" i="1"/>
  <c r="T24" i="1"/>
  <c r="T29" i="1"/>
  <c r="T49" i="1"/>
  <c r="T43" i="1"/>
  <c r="T13" i="1"/>
  <c r="T46" i="1"/>
  <c r="T45" i="1"/>
  <c r="T15" i="1"/>
  <c r="T34" i="1"/>
  <c r="T44" i="1"/>
  <c r="T38" i="1"/>
  <c r="T47" i="1"/>
  <c r="T48" i="1"/>
  <c r="R3" i="1"/>
  <c r="R7" i="1"/>
  <c r="R20" i="1"/>
  <c r="R12" i="1"/>
  <c r="R8" i="1"/>
  <c r="R50" i="1"/>
  <c r="R37" i="1"/>
  <c r="R9" i="1"/>
  <c r="R16" i="1"/>
  <c r="R11" i="1"/>
  <c r="R33" i="1"/>
  <c r="R28" i="1"/>
  <c r="R18" i="1"/>
  <c r="R10" i="1"/>
  <c r="R22" i="1"/>
  <c r="R35" i="1"/>
  <c r="R27" i="1"/>
  <c r="R6" i="1"/>
  <c r="R21" i="1"/>
  <c r="R32" i="1"/>
  <c r="R30" i="1"/>
  <c r="R31" i="1"/>
  <c r="R19" i="1"/>
  <c r="R23" i="1"/>
  <c r="R36" i="1"/>
  <c r="R39" i="1"/>
  <c r="R4" i="1"/>
  <c r="R42" i="1"/>
  <c r="R17" i="1"/>
  <c r="R41" i="1"/>
  <c r="R26" i="1"/>
  <c r="R40" i="1"/>
  <c r="R25" i="1"/>
  <c r="R24" i="1"/>
  <c r="R29" i="1"/>
  <c r="R49" i="1"/>
  <c r="R43" i="1"/>
  <c r="R13" i="1"/>
  <c r="R46" i="1"/>
  <c r="R45" i="1"/>
  <c r="R15" i="1"/>
  <c r="R34" i="1"/>
  <c r="R44" i="1"/>
  <c r="R38" i="1"/>
  <c r="R47" i="1"/>
  <c r="R48" i="1"/>
  <c r="P4" i="1"/>
  <c r="G4" i="1"/>
  <c r="P50" i="1"/>
  <c r="P37" i="1"/>
  <c r="P9" i="1"/>
  <c r="P16" i="1"/>
  <c r="P11" i="1"/>
  <c r="P33" i="1"/>
  <c r="P28" i="1"/>
  <c r="P18" i="1"/>
  <c r="P10" i="1"/>
  <c r="P22" i="1"/>
  <c r="P35" i="1"/>
  <c r="P27" i="1"/>
  <c r="P6" i="1"/>
  <c r="P21" i="1"/>
  <c r="P32" i="1"/>
  <c r="P30" i="1"/>
  <c r="P31" i="1"/>
  <c r="P19" i="1"/>
  <c r="P23" i="1"/>
  <c r="P36" i="1"/>
  <c r="P39" i="1"/>
  <c r="P42" i="1"/>
  <c r="P17" i="1"/>
  <c r="P41" i="1"/>
  <c r="P26" i="1"/>
  <c r="P40" i="1"/>
  <c r="P25" i="1"/>
  <c r="P24" i="1"/>
  <c r="P29" i="1"/>
  <c r="P49" i="1"/>
  <c r="P43" i="1"/>
  <c r="P13" i="1"/>
  <c r="P46" i="1"/>
  <c r="P45" i="1"/>
  <c r="P15" i="1"/>
  <c r="P34" i="1"/>
  <c r="P44" i="1"/>
  <c r="P38" i="1"/>
  <c r="P47" i="1"/>
  <c r="P48" i="1"/>
  <c r="P20" i="1"/>
  <c r="P12" i="1"/>
  <c r="P8" i="1"/>
  <c r="P7" i="1"/>
  <c r="P3" i="1"/>
  <c r="T14" i="1"/>
  <c r="R14" i="1"/>
  <c r="P14" i="1"/>
  <c r="R51" i="1" l="1"/>
  <c r="P51" i="1"/>
  <c r="T51" i="1"/>
  <c r="AN6" i="1"/>
  <c r="G5" i="1" l="1"/>
  <c r="G50" i="1" l="1"/>
  <c r="G42" i="1" l="1"/>
  <c r="G10" i="1" l="1"/>
  <c r="G26" i="1" l="1"/>
  <c r="G41" i="1"/>
  <c r="G7" i="1"/>
  <c r="G12" i="1"/>
  <c r="G27" i="1"/>
  <c r="G8" i="1"/>
  <c r="G28" i="1"/>
  <c r="G24" i="1"/>
  <c r="G34" i="1"/>
  <c r="G3" i="1"/>
  <c r="G13" i="1"/>
  <c r="G9" i="1"/>
  <c r="G14" i="1"/>
  <c r="G29" i="1"/>
  <c r="G43" i="1"/>
  <c r="G35" i="1"/>
  <c r="G21" i="1"/>
  <c r="G30" i="1"/>
  <c r="G40" i="1"/>
  <c r="G15" i="1"/>
  <c r="G49" i="1"/>
  <c r="G48" i="1"/>
  <c r="G31" i="1"/>
  <c r="G11" i="1"/>
  <c r="G16" i="1"/>
  <c r="G17" i="1"/>
  <c r="G6" i="1"/>
  <c r="G23" i="1"/>
  <c r="G44" i="1"/>
  <c r="G36" i="1"/>
  <c r="G45" i="1"/>
  <c r="G22" i="1"/>
  <c r="G46" i="1"/>
  <c r="G38" i="1"/>
  <c r="G47" i="1"/>
  <c r="G19" i="1"/>
  <c r="G18" i="1"/>
  <c r="G39" i="1"/>
  <c r="G32" i="1"/>
  <c r="G20" i="1"/>
  <c r="G33" i="1"/>
  <c r="G25" i="1"/>
  <c r="G51" i="1" l="1"/>
</calcChain>
</file>

<file path=xl/sharedStrings.xml><?xml version="1.0" encoding="utf-8"?>
<sst xmlns="http://schemas.openxmlformats.org/spreadsheetml/2006/main" count="184" uniqueCount="121">
  <si>
    <t>Deposits</t>
  </si>
  <si>
    <t>Advances</t>
  </si>
  <si>
    <t>No of Branches</t>
  </si>
  <si>
    <t>No of ATMs</t>
  </si>
  <si>
    <t>No of CDMs</t>
  </si>
  <si>
    <t xml:space="preserve">        Rs. in Lacs</t>
  </si>
  <si>
    <t>S No</t>
  </si>
  <si>
    <t>Bank Name</t>
  </si>
  <si>
    <t>A P Janatha CUB Ltd</t>
  </si>
  <si>
    <t>A P Mahajan's CUB Ltd</t>
  </si>
  <si>
    <t>A P Mahesh CUB Ltd</t>
  </si>
  <si>
    <t>A P Raja Rajeswari Mahila CUB Ltd</t>
  </si>
  <si>
    <t>Adarsh CUB Ltd</t>
  </si>
  <si>
    <t>Agrasen CUB Ltd</t>
  </si>
  <si>
    <t>Agroha CUB Ltd</t>
  </si>
  <si>
    <t>Bhadradri CUB Ltd</t>
  </si>
  <si>
    <t>Bhavana Rishi CUB Ltd</t>
  </si>
  <si>
    <t>Catholic CUB Ltd</t>
  </si>
  <si>
    <t>Chaitanya CUB Ltd</t>
  </si>
  <si>
    <t>Darussalam CUB Ltd</t>
  </si>
  <si>
    <t>Deccan CUB Ltd</t>
  </si>
  <si>
    <t>Devi Gayatri CUB Ltd</t>
  </si>
  <si>
    <t>Eenadu CUB Ltd</t>
  </si>
  <si>
    <t xml:space="preserve">Gayatri CUB Ltd </t>
  </si>
  <si>
    <t>Jagruthi CUB Ltd</t>
  </si>
  <si>
    <t>Jubilee Hills Mercantile CUB Ltd</t>
  </si>
  <si>
    <t>Kakatiya CUB Ltd</t>
  </si>
  <si>
    <t>Karimnagar CUB Ltd</t>
  </si>
  <si>
    <t>Kranthi CUB Ltd</t>
  </si>
  <si>
    <t>Mahanagar CUB Ltd</t>
  </si>
  <si>
    <t>Maharana Pratap CUB Ltd</t>
  </si>
  <si>
    <t>Mahaveer CUB Ltd</t>
  </si>
  <si>
    <t>Model CUB Ltd</t>
  </si>
  <si>
    <t>Nava Bharat CUB Ltd</t>
  </si>
  <si>
    <t>Neelakrishna CUB Ltd</t>
  </si>
  <si>
    <t>Padmavathi CUB Ltd</t>
  </si>
  <si>
    <t>Palamoor CUB Ltd</t>
  </si>
  <si>
    <t>Pochampally CUB Ltd</t>
  </si>
  <si>
    <t>Rajadhani CUB Ltd</t>
  </si>
  <si>
    <t>Ranga Reddy CUB Ltd</t>
  </si>
  <si>
    <t>Sanghamitra CUB Ltd</t>
  </si>
  <si>
    <t>Secunderabad CUB Ltd</t>
  </si>
  <si>
    <t>Seven Hills CUB Ltd</t>
  </si>
  <si>
    <t>Sind CUB Ltd</t>
  </si>
  <si>
    <t>Sircilla CUB Ltd</t>
  </si>
  <si>
    <t>Sri Bharathi CUB Ltd</t>
  </si>
  <si>
    <t>Sri Gayatri CUB Ltd</t>
  </si>
  <si>
    <t>Srinivasa Padmavathi CUB Ltd</t>
  </si>
  <si>
    <t>Stambadri CUB Ltd</t>
  </si>
  <si>
    <t>Sudha CUB Ltd</t>
  </si>
  <si>
    <t>Tirumala CUB Ltd</t>
  </si>
  <si>
    <t>Universal CUB Ltd</t>
  </si>
  <si>
    <t>Vardhaman Mahila CUB Ltd</t>
  </si>
  <si>
    <t>Warangal CUB Ltd</t>
  </si>
  <si>
    <t>Provisional Data as on-31-03-2025</t>
  </si>
  <si>
    <t>Capital</t>
  </si>
  <si>
    <t>Total Business</t>
  </si>
  <si>
    <t>Gross 
Profit</t>
  </si>
  <si>
    <t>Gross NPA</t>
  </si>
  <si>
    <t>Net NPA</t>
  </si>
  <si>
    <t xml:space="preserve">NPA 
Provision </t>
  </si>
  <si>
    <t>Total 
Assets</t>
  </si>
  <si>
    <t>Total</t>
  </si>
  <si>
    <t>PSL 
60%</t>
  </si>
  <si>
    <t>Micro 
7.5%</t>
  </si>
  <si>
    <t>Year</t>
  </si>
  <si>
    <t>2021-2022</t>
  </si>
  <si>
    <t>2022-2023</t>
  </si>
  <si>
    <t>2023-2024</t>
  </si>
  <si>
    <t>2024-2025</t>
  </si>
  <si>
    <t>Rs. In Crs</t>
  </si>
  <si>
    <t>UCBs performance from 2021-22 to 2024-25 in the State of Telangana</t>
  </si>
  <si>
    <t>YoY 
growth %</t>
  </si>
  <si>
    <t xml:space="preserve"> -</t>
  </si>
  <si>
    <t>Growth 
in Amt</t>
  </si>
  <si>
    <t>Growth 
in branches</t>
  </si>
  <si>
    <t>Growth 
in ATMs</t>
  </si>
  <si>
    <t>Growth 
in CDMs</t>
  </si>
  <si>
    <t>PSL Amt</t>
  </si>
  <si>
    <t>Micro Amt</t>
  </si>
  <si>
    <t>WS Amt</t>
  </si>
  <si>
    <t>Rs. in lacs</t>
  </si>
  <si>
    <t>P S L</t>
  </si>
  <si>
    <t>Micro</t>
  </si>
  <si>
    <t>Weaker Sec</t>
  </si>
  <si>
    <t>WS 12%</t>
  </si>
  <si>
    <t>Tier</t>
  </si>
  <si>
    <t xml:space="preserve">Mercantile CUB (Sec' bad) </t>
  </si>
  <si>
    <t>No of Employees</t>
  </si>
  <si>
    <t>No of Dep customers</t>
  </si>
  <si>
    <t>No of Loan customers</t>
  </si>
  <si>
    <t>UPI/Gpay Phonepay</t>
  </si>
  <si>
    <t>YES</t>
  </si>
  <si>
    <t>No of Gold Loan accts</t>
  </si>
  <si>
    <t>No</t>
  </si>
  <si>
    <t>I Tax Paid
Rs.</t>
  </si>
  <si>
    <t>Div Declared
%</t>
  </si>
  <si>
    <t>GST Paid
Rs.</t>
  </si>
  <si>
    <t>DICGC 
Premium Paid  Rs.</t>
  </si>
  <si>
    <t>51 </t>
  </si>
  <si>
    <t>18349 </t>
  </si>
  <si>
    <t>1124 </t>
  </si>
  <si>
    <t>467 </t>
  </si>
  <si>
    <t>Yes </t>
  </si>
  <si>
    <t>Yes</t>
  </si>
  <si>
    <t>Amt in lacs</t>
  </si>
  <si>
    <t>no</t>
  </si>
  <si>
    <t>20 </t>
  </si>
  <si>
    <t>3679 </t>
  </si>
  <si>
    <t>571 </t>
  </si>
  <si>
    <t>312 </t>
  </si>
  <si>
    <t>NO</t>
  </si>
  <si>
    <t> 255</t>
  </si>
  <si>
    <t>114191 </t>
  </si>
  <si>
    <t> 13217</t>
  </si>
  <si>
    <t> 10884</t>
  </si>
  <si>
    <t>50 </t>
  </si>
  <si>
    <t>639 </t>
  </si>
  <si>
    <t>Andhra Bank Employees CUB Ltd</t>
  </si>
  <si>
    <t>UCBs information as on 31.03.2025 in the State of Telangana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</si>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</sst>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222222"/>
      <name val="Verdana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0" xfId="0" applyFont="1"/>
    <xf numFmtId="2" fontId="0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2" fontId="0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 wrapText="1"/>
    </xf>
    <xf numFmtId="2" fontId="0" fillId="0" borderId="0" xfId="0" applyNumberFormat="1" applyAlignment="1">
      <alignment horizontal="right" vertic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right" vertical="top" wrapText="1"/>
    </xf>
    <xf numFmtId="2" fontId="0" fillId="0" borderId="4" xfId="0" applyNumberFormat="1" applyBorder="1" applyAlignment="1">
      <alignment horizontal="right"/>
    </xf>
    <xf numFmtId="0" fontId="1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2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Font="1" applyBorder="1" applyAlignment="1">
      <alignment horizontal="right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/>
    </xf>
    <xf numFmtId="1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11" fillId="2" borderId="1" xfId="0" applyNumberFormat="1" applyFont="1" applyFill="1" applyBorder="1" applyAlignment="1">
      <alignment horizont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0" fillId="0" borderId="2" xfId="0" applyNumberFormat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top"/>
    </xf>
    <xf numFmtId="1" fontId="0" fillId="0" borderId="2" xfId="0" applyNumberFormat="1" applyBorder="1" applyAlignment="1">
      <alignment horizontal="center"/>
    </xf>
    <xf numFmtId="10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vertical="top" wrapText="1"/>
    </xf>
    <xf numFmtId="1" fontId="11" fillId="2" borderId="1" xfId="0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10" fontId="2" fillId="2" borderId="9" xfId="0" applyNumberFormat="1" applyFont="1" applyFill="1" applyBorder="1" applyAlignment="1">
      <alignment horizontal="center" vertical="center" wrapText="1" readingOrder="1"/>
    </xf>
    <xf numFmtId="1" fontId="2" fillId="2" borderId="9" xfId="0" applyNumberFormat="1" applyFont="1" applyFill="1" applyBorder="1" applyAlignment="1">
      <alignment horizontal="center" vertical="center" wrapText="1" readingOrder="1"/>
    </xf>
    <xf numFmtId="1" fontId="0" fillId="0" borderId="6" xfId="0" applyNumberFormat="1" applyFont="1" applyBorder="1" applyAlignment="1">
      <alignment horizontal="center"/>
    </xf>
    <xf numFmtId="1" fontId="2" fillId="2" borderId="9" xfId="0" applyNumberFormat="1" applyFont="1" applyFill="1" applyBorder="1" applyAlignment="1">
      <alignment horizontal="right" vertical="center" wrapText="1"/>
    </xf>
    <xf numFmtId="1" fontId="0" fillId="0" borderId="7" xfId="0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right" vertical="top"/>
    </xf>
    <xf numFmtId="10" fontId="10" fillId="2" borderId="1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 wrapText="1"/>
    </xf>
    <xf numFmtId="2" fontId="0" fillId="0" borderId="3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2" fontId="0" fillId="0" borderId="11" xfId="0" applyNumberForma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tabSelected="1" zoomScale="115" zoomScaleNormal="115" workbookViewId="0">
      <selection activeCell="T58" sqref="T58"/>
    </sheetView>
  </sheetViews>
  <sheetFormatPr defaultRowHeight="15.75" x14ac:dyDescent="0.25"/>
  <cols>
    <col min="1" max="1" width="6.85546875" style="4" customWidth="1"/>
    <col min="2" max="2" width="30.7109375" customWidth="1"/>
    <col min="3" max="3" width="5.5703125" style="53" customWidth="1"/>
    <col min="4" max="4" width="9.85546875" customWidth="1"/>
    <col min="5" max="5" width="12.7109375" customWidth="1"/>
    <col min="6" max="6" width="11.28515625" customWidth="1"/>
    <col min="7" max="7" width="11.7109375" customWidth="1"/>
    <col min="8" max="8" width="9.140625" style="10" customWidth="1"/>
    <col min="9" max="9" width="7.28515625" style="4" customWidth="1"/>
    <col min="10" max="10" width="6.42578125" style="4" customWidth="1"/>
    <col min="11" max="11" width="12" customWidth="1"/>
    <col min="12" max="12" width="9.5703125" customWidth="1"/>
    <col min="13" max="13" width="10.140625" style="10" customWidth="1"/>
    <col min="14" max="14" width="8.5703125" style="31" customWidth="1"/>
    <col min="15" max="15" width="9.28515625" style="4" customWidth="1"/>
    <col min="16" max="16" width="10.7109375" style="4" customWidth="1"/>
    <col min="17" max="17" width="8.28515625" customWidth="1"/>
    <col min="18" max="18" width="10.85546875" customWidth="1"/>
    <col min="19" max="19" width="6.7109375" customWidth="1"/>
    <col min="20" max="20" width="10.85546875" customWidth="1"/>
    <col min="21" max="21" width="8.28515625" customWidth="1"/>
    <col min="22" max="22" width="9.5703125" customWidth="1"/>
    <col min="23" max="23" width="11.28515625" customWidth="1"/>
    <col min="24" max="24" width="12.28515625" customWidth="1"/>
    <col min="25" max="26" width="11.7109375" customWidth="1"/>
    <col min="27" max="27" width="11.7109375" style="4" customWidth="1"/>
    <col min="28" max="29" width="11.7109375" style="84" customWidth="1"/>
    <col min="30" max="30" width="16.7109375" style="84" customWidth="1"/>
    <col min="31" max="31" width="21.7109375" customWidth="1"/>
    <col min="32" max="32" width="5.5703125" customWidth="1"/>
    <col min="33" max="33" width="9.140625" style="4"/>
    <col min="36" max="36" width="9.140625" style="4"/>
    <col min="39" max="39" width="9.140625" style="4"/>
    <col min="42" max="42" width="9.140625" style="4"/>
    <col min="45" max="45" width="9.140625" style="4"/>
    <col min="48" max="48" width="9.140625" style="4"/>
  </cols>
  <sheetData>
    <row r="1" spans="1:51" ht="18" customHeight="1" x14ac:dyDescent="0.25">
      <c r="A1" s="34"/>
      <c r="B1" s="39" t="s">
        <v>119</v>
      </c>
      <c r="C1" s="57"/>
      <c r="D1" s="5"/>
      <c r="E1" s="5"/>
      <c r="F1" s="39"/>
      <c r="G1" s="39" t="s">
        <v>54</v>
      </c>
      <c r="H1" s="6"/>
      <c r="I1" s="34"/>
      <c r="J1" s="93"/>
      <c r="K1" s="93" t="s">
        <v>5</v>
      </c>
      <c r="L1" s="39"/>
      <c r="M1" s="35"/>
      <c r="N1" s="82"/>
      <c r="O1" s="34"/>
      <c r="P1" s="34" t="s">
        <v>81</v>
      </c>
      <c r="Q1" s="5"/>
      <c r="R1" s="34" t="s">
        <v>81</v>
      </c>
      <c r="S1" s="5"/>
      <c r="T1" s="34" t="s">
        <v>81</v>
      </c>
      <c r="U1" s="5"/>
      <c r="V1" s="39"/>
      <c r="W1" s="5"/>
      <c r="X1" s="5"/>
      <c r="Y1" s="5"/>
      <c r="Z1" s="5"/>
      <c r="AA1" s="34"/>
      <c r="AB1" s="29"/>
      <c r="AC1" s="94" t="s">
        <v>105</v>
      </c>
      <c r="AD1" s="29"/>
      <c r="AF1" s="42" t="s">
        <v>71</v>
      </c>
      <c r="AG1" s="10"/>
      <c r="AH1" s="8"/>
      <c r="AI1" s="8"/>
      <c r="AJ1" s="10"/>
      <c r="AK1" s="8"/>
      <c r="AL1" s="8"/>
      <c r="AM1" s="10"/>
      <c r="AP1" s="39" t="s">
        <v>70</v>
      </c>
      <c r="AS1" s="39" t="s">
        <v>54</v>
      </c>
    </row>
    <row r="2" spans="1:51" s="1" customFormat="1" ht="43.5" customHeight="1" x14ac:dyDescent="0.25">
      <c r="A2" s="44" t="s">
        <v>6</v>
      </c>
      <c r="B2" s="6" t="s">
        <v>7</v>
      </c>
      <c r="C2" s="60" t="s">
        <v>86</v>
      </c>
      <c r="D2" s="6" t="s">
        <v>55</v>
      </c>
      <c r="E2" s="6" t="s">
        <v>0</v>
      </c>
      <c r="F2" s="6" t="s">
        <v>1</v>
      </c>
      <c r="G2" s="7" t="s">
        <v>56</v>
      </c>
      <c r="H2" s="7" t="s">
        <v>2</v>
      </c>
      <c r="I2" s="7" t="s">
        <v>3</v>
      </c>
      <c r="J2" s="7" t="s">
        <v>4</v>
      </c>
      <c r="K2" s="7" t="s">
        <v>61</v>
      </c>
      <c r="L2" s="7" t="s">
        <v>57</v>
      </c>
      <c r="M2" s="7" t="s">
        <v>58</v>
      </c>
      <c r="N2" s="32" t="s">
        <v>59</v>
      </c>
      <c r="O2" s="7" t="s">
        <v>60</v>
      </c>
      <c r="P2" s="7" t="s">
        <v>78</v>
      </c>
      <c r="Q2" s="7" t="s">
        <v>63</v>
      </c>
      <c r="R2" s="7" t="s">
        <v>79</v>
      </c>
      <c r="S2" s="7" t="s">
        <v>64</v>
      </c>
      <c r="T2" s="7" t="s">
        <v>80</v>
      </c>
      <c r="U2" s="7" t="s">
        <v>85</v>
      </c>
      <c r="V2" s="7" t="s">
        <v>96</v>
      </c>
      <c r="W2" s="7" t="s">
        <v>88</v>
      </c>
      <c r="X2" s="7" t="s">
        <v>89</v>
      </c>
      <c r="Y2" s="7" t="s">
        <v>90</v>
      </c>
      <c r="Z2" s="7" t="s">
        <v>93</v>
      </c>
      <c r="AA2" s="7" t="s">
        <v>91</v>
      </c>
      <c r="AB2" s="7" t="s">
        <v>95</v>
      </c>
      <c r="AC2" s="7" t="s">
        <v>97</v>
      </c>
      <c r="AD2" s="7" t="s">
        <v>98</v>
      </c>
      <c r="AE2" s="44"/>
      <c r="AF2" s="44" t="s">
        <v>6</v>
      </c>
      <c r="AG2" s="6" t="s">
        <v>65</v>
      </c>
      <c r="AH2" s="6" t="s">
        <v>0</v>
      </c>
      <c r="AI2" s="7" t="s">
        <v>74</v>
      </c>
      <c r="AJ2" s="7" t="s">
        <v>72</v>
      </c>
      <c r="AK2" s="6" t="s">
        <v>1</v>
      </c>
      <c r="AL2" s="7" t="s">
        <v>74</v>
      </c>
      <c r="AM2" s="7" t="s">
        <v>72</v>
      </c>
      <c r="AN2" s="7" t="s">
        <v>56</v>
      </c>
      <c r="AO2" s="7" t="s">
        <v>74</v>
      </c>
      <c r="AP2" s="7" t="s">
        <v>72</v>
      </c>
      <c r="AQ2" s="7" t="s">
        <v>2</v>
      </c>
      <c r="AR2" s="7" t="s">
        <v>75</v>
      </c>
      <c r="AS2" s="7" t="s">
        <v>72</v>
      </c>
      <c r="AT2" s="7" t="s">
        <v>3</v>
      </c>
      <c r="AU2" s="7" t="s">
        <v>76</v>
      </c>
      <c r="AV2" s="7" t="s">
        <v>72</v>
      </c>
      <c r="AW2" s="7" t="s">
        <v>4</v>
      </c>
      <c r="AX2" s="7" t="s">
        <v>77</v>
      </c>
      <c r="AY2" s="7" t="s">
        <v>72</v>
      </c>
    </row>
    <row r="3" spans="1:51" s="8" customFormat="1" ht="21" customHeight="1" x14ac:dyDescent="0.25">
      <c r="A3" s="46">
        <v>1</v>
      </c>
      <c r="B3" s="14" t="s">
        <v>19</v>
      </c>
      <c r="C3" s="56">
        <v>2</v>
      </c>
      <c r="D3" s="18">
        <v>673.43</v>
      </c>
      <c r="E3" s="18">
        <v>71890.39</v>
      </c>
      <c r="F3" s="18">
        <v>45620.160000000003</v>
      </c>
      <c r="G3" s="18">
        <f t="shared" ref="G3:G50" si="0">E3+F3</f>
        <v>117510.55</v>
      </c>
      <c r="H3" s="61">
        <v>9</v>
      </c>
      <c r="I3" s="68">
        <v>9</v>
      </c>
      <c r="J3" s="68">
        <v>5</v>
      </c>
      <c r="K3" s="18">
        <v>95939.11</v>
      </c>
      <c r="L3" s="18">
        <v>1523.45</v>
      </c>
      <c r="M3" s="9">
        <v>2215.4</v>
      </c>
      <c r="N3" s="20">
        <v>0</v>
      </c>
      <c r="O3" s="18">
        <v>0</v>
      </c>
      <c r="P3" s="33">
        <f>F3*Q3%</f>
        <v>0</v>
      </c>
      <c r="Q3" s="18">
        <v>0</v>
      </c>
      <c r="R3" s="9">
        <f>F3*S3%</f>
        <v>0</v>
      </c>
      <c r="S3" s="18">
        <v>0</v>
      </c>
      <c r="T3" s="9">
        <f>F3*U3%</f>
        <v>0</v>
      </c>
      <c r="U3" s="18">
        <v>0</v>
      </c>
      <c r="V3" s="100">
        <v>0.26</v>
      </c>
      <c r="W3" s="68">
        <v>124</v>
      </c>
      <c r="X3" s="28">
        <v>165064</v>
      </c>
      <c r="Y3" s="28">
        <v>30996</v>
      </c>
      <c r="Z3" s="28">
        <v>28320</v>
      </c>
      <c r="AA3" s="77" t="s">
        <v>92</v>
      </c>
      <c r="AB3" s="18">
        <v>336.55</v>
      </c>
      <c r="AC3" s="18">
        <v>70.58</v>
      </c>
      <c r="AD3" s="9">
        <v>96.87</v>
      </c>
      <c r="AE3" s="71"/>
      <c r="AF3" s="46">
        <v>1</v>
      </c>
      <c r="AG3" s="51" t="s">
        <v>66</v>
      </c>
      <c r="AH3" s="51">
        <v>8053</v>
      </c>
      <c r="AI3" s="51"/>
      <c r="AJ3" s="35" t="s">
        <v>73</v>
      </c>
      <c r="AK3" s="51">
        <v>3522</v>
      </c>
      <c r="AL3" s="51"/>
      <c r="AM3" s="35" t="s">
        <v>73</v>
      </c>
      <c r="AN3" s="51">
        <f>AH3+AK3</f>
        <v>11575</v>
      </c>
      <c r="AO3" s="35"/>
      <c r="AP3" s="35" t="s">
        <v>73</v>
      </c>
      <c r="AQ3" s="35">
        <v>225</v>
      </c>
      <c r="AR3" s="35"/>
      <c r="AS3" s="35" t="s">
        <v>73</v>
      </c>
      <c r="AT3" s="35">
        <v>240</v>
      </c>
      <c r="AU3" s="35"/>
      <c r="AV3" s="35" t="s">
        <v>73</v>
      </c>
      <c r="AW3" s="35">
        <v>23</v>
      </c>
      <c r="AX3" s="35"/>
      <c r="AY3" s="35" t="s">
        <v>73</v>
      </c>
    </row>
    <row r="4" spans="1:51" s="13" customFormat="1" ht="18.75" customHeight="1" x14ac:dyDescent="0.25">
      <c r="A4" s="46">
        <v>2</v>
      </c>
      <c r="B4" s="15" t="s">
        <v>36</v>
      </c>
      <c r="C4" s="54">
        <v>1</v>
      </c>
      <c r="D4" s="9">
        <v>1550.75</v>
      </c>
      <c r="E4" s="9">
        <v>4459.4399999999996</v>
      </c>
      <c r="F4" s="9">
        <v>3860.69</v>
      </c>
      <c r="G4" s="18">
        <f t="shared" si="0"/>
        <v>8320.1299999999992</v>
      </c>
      <c r="H4" s="61">
        <v>3</v>
      </c>
      <c r="I4" s="61">
        <v>0</v>
      </c>
      <c r="J4" s="61">
        <v>0</v>
      </c>
      <c r="K4" s="9">
        <v>6428</v>
      </c>
      <c r="L4" s="9">
        <v>339.54</v>
      </c>
      <c r="M4" s="9">
        <v>149.84</v>
      </c>
      <c r="N4" s="26">
        <v>0</v>
      </c>
      <c r="O4" s="9">
        <v>213.26</v>
      </c>
      <c r="P4" s="33">
        <f>F4*Q4%</f>
        <v>3818.608479</v>
      </c>
      <c r="Q4" s="18">
        <v>98.91</v>
      </c>
      <c r="R4" s="9">
        <f>F4*S4%</f>
        <v>2725.64714</v>
      </c>
      <c r="S4" s="18">
        <v>70.599999999999994</v>
      </c>
      <c r="T4" s="9">
        <f>F4*U4%</f>
        <v>914.59746100000007</v>
      </c>
      <c r="U4" s="18">
        <v>23.69</v>
      </c>
      <c r="V4" s="99">
        <v>0.25</v>
      </c>
      <c r="W4" s="110">
        <v>13</v>
      </c>
      <c r="X4" s="107">
        <v>15230</v>
      </c>
      <c r="Y4" s="107">
        <v>494</v>
      </c>
      <c r="Z4" s="107">
        <v>263</v>
      </c>
      <c r="AA4" s="104" t="s">
        <v>111</v>
      </c>
      <c r="AB4" s="52">
        <v>50.67</v>
      </c>
      <c r="AC4" s="52">
        <v>0.1</v>
      </c>
      <c r="AD4" s="52">
        <v>5.12</v>
      </c>
      <c r="AE4" s="71"/>
      <c r="AF4" s="45">
        <v>2</v>
      </c>
      <c r="AG4" s="5" t="s">
        <v>67</v>
      </c>
      <c r="AH4" s="5">
        <v>9379</v>
      </c>
      <c r="AI4" s="5">
        <v>1326</v>
      </c>
      <c r="AJ4" s="34">
        <v>16.46</v>
      </c>
      <c r="AK4" s="5">
        <v>5602</v>
      </c>
      <c r="AL4" s="5">
        <v>2080</v>
      </c>
      <c r="AM4" s="34">
        <v>59</v>
      </c>
      <c r="AN4" s="5">
        <f>AH4+AK4</f>
        <v>14981</v>
      </c>
      <c r="AO4" s="34">
        <v>3406</v>
      </c>
      <c r="AP4" s="34">
        <v>29.43</v>
      </c>
      <c r="AQ4" s="34">
        <v>220</v>
      </c>
      <c r="AR4" s="34">
        <v>-5</v>
      </c>
      <c r="AS4" s="34">
        <v>0</v>
      </c>
      <c r="AT4" s="34">
        <v>240</v>
      </c>
      <c r="AU4" s="34">
        <v>0</v>
      </c>
      <c r="AV4" s="34">
        <v>0</v>
      </c>
      <c r="AW4" s="34">
        <v>23</v>
      </c>
      <c r="AX4" s="34">
        <v>0</v>
      </c>
      <c r="AY4" s="34">
        <v>0</v>
      </c>
    </row>
    <row r="5" spans="1:51" x14ac:dyDescent="0.25">
      <c r="A5" s="45">
        <v>3</v>
      </c>
      <c r="B5" s="15" t="s">
        <v>10</v>
      </c>
      <c r="C5" s="54">
        <v>3</v>
      </c>
      <c r="D5" s="9">
        <v>3194.19</v>
      </c>
      <c r="E5" s="9">
        <v>182592</v>
      </c>
      <c r="F5" s="9">
        <v>85610</v>
      </c>
      <c r="G5" s="9">
        <f t="shared" si="0"/>
        <v>268202</v>
      </c>
      <c r="H5" s="61">
        <v>45</v>
      </c>
      <c r="I5" s="61">
        <v>20</v>
      </c>
      <c r="J5" s="61">
        <v>0</v>
      </c>
      <c r="K5" s="9">
        <v>245610.09</v>
      </c>
      <c r="L5" s="9">
        <v>6998</v>
      </c>
      <c r="M5" s="9">
        <v>3868</v>
      </c>
      <c r="N5" s="9">
        <v>0</v>
      </c>
      <c r="O5" s="9">
        <v>4879</v>
      </c>
      <c r="P5" s="9">
        <v>43792</v>
      </c>
      <c r="Q5" s="9">
        <v>68.36</v>
      </c>
      <c r="R5" s="9">
        <v>6848.8</v>
      </c>
      <c r="S5" s="9">
        <v>8</v>
      </c>
      <c r="T5" s="9">
        <v>9965</v>
      </c>
      <c r="U5" s="9">
        <v>11.64</v>
      </c>
      <c r="V5" s="91">
        <v>0.22</v>
      </c>
      <c r="W5" s="61">
        <v>416</v>
      </c>
      <c r="X5" s="88">
        <v>213546</v>
      </c>
      <c r="Y5" s="88">
        <v>12592</v>
      </c>
      <c r="Z5" s="88">
        <v>9481</v>
      </c>
      <c r="AA5" s="70" t="s">
        <v>92</v>
      </c>
      <c r="AB5" s="9">
        <v>1307.02</v>
      </c>
      <c r="AC5" s="9">
        <v>96.14</v>
      </c>
      <c r="AD5" s="9">
        <v>271.64</v>
      </c>
      <c r="AE5" s="72"/>
      <c r="AF5" s="45">
        <v>3</v>
      </c>
      <c r="AG5" s="5" t="s">
        <v>68</v>
      </c>
      <c r="AH5" s="5">
        <v>9554</v>
      </c>
      <c r="AI5" s="5">
        <v>175</v>
      </c>
      <c r="AJ5" s="34">
        <v>1.87</v>
      </c>
      <c r="AK5" s="5">
        <v>5921</v>
      </c>
      <c r="AL5" s="5">
        <v>319</v>
      </c>
      <c r="AM5" s="34">
        <v>5.69</v>
      </c>
      <c r="AN5" s="5">
        <f>AH5+AK5</f>
        <v>15475</v>
      </c>
      <c r="AO5" s="34">
        <v>494</v>
      </c>
      <c r="AP5" s="34">
        <v>3.29</v>
      </c>
      <c r="AQ5" s="34">
        <v>253</v>
      </c>
      <c r="AR5" s="34">
        <v>33</v>
      </c>
      <c r="AS5" s="34">
        <v>15</v>
      </c>
      <c r="AT5" s="34">
        <v>240</v>
      </c>
      <c r="AU5" s="34">
        <v>0</v>
      </c>
      <c r="AV5" s="34">
        <v>0</v>
      </c>
      <c r="AW5" s="34">
        <v>23</v>
      </c>
      <c r="AX5" s="34">
        <v>0</v>
      </c>
      <c r="AY5" s="34">
        <v>0</v>
      </c>
    </row>
    <row r="6" spans="1:51" s="8" customFormat="1" ht="16.5" thickBot="1" x14ac:dyDescent="0.3">
      <c r="A6" s="46">
        <v>4</v>
      </c>
      <c r="B6" s="14" t="s">
        <v>40</v>
      </c>
      <c r="C6" s="57">
        <v>1</v>
      </c>
      <c r="D6" s="22">
        <v>150.94999999999999</v>
      </c>
      <c r="E6" s="22">
        <v>8596.6</v>
      </c>
      <c r="F6" s="22">
        <v>7413.29</v>
      </c>
      <c r="G6" s="22">
        <f t="shared" si="0"/>
        <v>16009.89</v>
      </c>
      <c r="H6" s="62">
        <v>2</v>
      </c>
      <c r="I6" s="69">
        <v>2</v>
      </c>
      <c r="J6" s="69">
        <v>1</v>
      </c>
      <c r="K6" s="22">
        <v>10047.93</v>
      </c>
      <c r="L6" s="22">
        <v>192.25</v>
      </c>
      <c r="M6" s="17">
        <v>66.13</v>
      </c>
      <c r="N6" s="25">
        <v>0</v>
      </c>
      <c r="O6" s="22">
        <v>115.27</v>
      </c>
      <c r="P6" s="33">
        <f t="shared" ref="P6:P50" si="1">F6*Q6%</f>
        <v>6679.3742899999997</v>
      </c>
      <c r="Q6" s="22">
        <v>90.1</v>
      </c>
      <c r="R6" s="9">
        <f t="shared" ref="R6:R50" si="2">F6*S6%</f>
        <v>33.359805000000001</v>
      </c>
      <c r="S6" s="22">
        <v>0.45</v>
      </c>
      <c r="T6" s="9">
        <f t="shared" ref="T6:T50" si="3">F6*U6%</f>
        <v>1584.9614019999999</v>
      </c>
      <c r="U6" s="22">
        <v>21.38</v>
      </c>
      <c r="V6" s="92">
        <v>0.2</v>
      </c>
      <c r="W6" s="128">
        <v>20</v>
      </c>
      <c r="X6" s="130">
        <v>43488</v>
      </c>
      <c r="Y6" s="130">
        <v>4452</v>
      </c>
      <c r="Z6" s="130">
        <v>4297</v>
      </c>
      <c r="AA6" s="132" t="s">
        <v>111</v>
      </c>
      <c r="AB6" s="22">
        <v>48.98</v>
      </c>
      <c r="AC6" s="22">
        <v>7.16</v>
      </c>
      <c r="AD6" s="18">
        <v>10</v>
      </c>
      <c r="AE6" s="71"/>
      <c r="AF6" s="45">
        <v>4</v>
      </c>
      <c r="AG6" s="5" t="s">
        <v>69</v>
      </c>
      <c r="AH6" s="5">
        <v>10201</v>
      </c>
      <c r="AI6" s="5">
        <v>647</v>
      </c>
      <c r="AJ6" s="34">
        <v>6.77</v>
      </c>
      <c r="AK6" s="5">
        <v>6805</v>
      </c>
      <c r="AL6" s="5">
        <v>884</v>
      </c>
      <c r="AM6" s="34">
        <v>14.93</v>
      </c>
      <c r="AN6" s="5">
        <f>AH6+AK6</f>
        <v>17006</v>
      </c>
      <c r="AO6" s="34">
        <v>1531</v>
      </c>
      <c r="AP6" s="34">
        <v>9.89</v>
      </c>
      <c r="AQ6" s="34">
        <v>318</v>
      </c>
      <c r="AR6" s="34">
        <v>65</v>
      </c>
      <c r="AS6" s="34">
        <v>26</v>
      </c>
      <c r="AT6" s="34">
        <v>267</v>
      </c>
      <c r="AU6" s="34">
        <v>27</v>
      </c>
      <c r="AV6" s="34">
        <v>11</v>
      </c>
      <c r="AW6" s="34">
        <v>64</v>
      </c>
      <c r="AX6" s="34">
        <v>41</v>
      </c>
      <c r="AY6" s="34">
        <v>178</v>
      </c>
    </row>
    <row r="7" spans="1:51" s="8" customFormat="1" ht="16.5" thickBot="1" x14ac:dyDescent="0.3">
      <c r="A7" s="46">
        <v>5</v>
      </c>
      <c r="B7" s="15" t="s">
        <v>12</v>
      </c>
      <c r="C7" s="54">
        <v>2</v>
      </c>
      <c r="D7" s="9">
        <v>3614.71</v>
      </c>
      <c r="E7" s="9">
        <v>69854.759999999995</v>
      </c>
      <c r="F7" s="9">
        <v>57134.73</v>
      </c>
      <c r="G7" s="18">
        <f t="shared" si="0"/>
        <v>126989.48999999999</v>
      </c>
      <c r="H7" s="61">
        <v>34</v>
      </c>
      <c r="I7" s="61">
        <v>60</v>
      </c>
      <c r="J7" s="61">
        <v>6</v>
      </c>
      <c r="K7" s="9">
        <v>80867.490000000005</v>
      </c>
      <c r="L7" s="9">
        <v>1392.94</v>
      </c>
      <c r="M7" s="9">
        <v>960.05</v>
      </c>
      <c r="N7" s="19">
        <v>0</v>
      </c>
      <c r="O7" s="9">
        <v>988.73</v>
      </c>
      <c r="P7" s="33">
        <f t="shared" si="1"/>
        <v>51906.902204999999</v>
      </c>
      <c r="Q7" s="18">
        <v>90.85</v>
      </c>
      <c r="R7" s="9">
        <f t="shared" si="2"/>
        <v>18597.354615</v>
      </c>
      <c r="S7" s="18">
        <v>32.549999999999997</v>
      </c>
      <c r="T7" s="9">
        <f t="shared" si="3"/>
        <v>8307.3897420000012</v>
      </c>
      <c r="U7" s="18">
        <v>14.54</v>
      </c>
      <c r="V7" s="126">
        <v>0.18</v>
      </c>
      <c r="W7" s="127" t="s">
        <v>112</v>
      </c>
      <c r="X7" s="129" t="s">
        <v>113</v>
      </c>
      <c r="Y7" s="129" t="s">
        <v>114</v>
      </c>
      <c r="Z7" s="129" t="s">
        <v>115</v>
      </c>
      <c r="AA7" s="131" t="s">
        <v>103</v>
      </c>
      <c r="AB7" s="133">
        <v>328.04</v>
      </c>
      <c r="AC7" s="134">
        <v>166.87</v>
      </c>
      <c r="AD7" s="133">
        <v>49.64</v>
      </c>
      <c r="AE7" s="13"/>
    </row>
    <row r="8" spans="1:51" s="8" customFormat="1" x14ac:dyDescent="0.25">
      <c r="A8" s="46">
        <v>6</v>
      </c>
      <c r="B8" s="15" t="s">
        <v>15</v>
      </c>
      <c r="C8" s="121">
        <v>2</v>
      </c>
      <c r="D8" s="122">
        <v>495.15</v>
      </c>
      <c r="E8" s="122">
        <v>59896.63</v>
      </c>
      <c r="F8" s="122">
        <v>36594.18</v>
      </c>
      <c r="G8" s="18">
        <f t="shared" si="0"/>
        <v>96490.81</v>
      </c>
      <c r="H8" s="35">
        <v>21</v>
      </c>
      <c r="I8" s="34">
        <v>14</v>
      </c>
      <c r="J8" s="34">
        <v>1</v>
      </c>
      <c r="K8" s="122">
        <v>68086.69</v>
      </c>
      <c r="L8" s="122">
        <v>1047.78</v>
      </c>
      <c r="M8" s="59">
        <v>708.87</v>
      </c>
      <c r="N8" s="18">
        <v>0</v>
      </c>
      <c r="O8" s="29">
        <v>130.35</v>
      </c>
      <c r="P8" s="33">
        <f t="shared" si="1"/>
        <v>23526.398322000001</v>
      </c>
      <c r="Q8" s="122">
        <v>64.290000000000006</v>
      </c>
      <c r="R8" s="9">
        <f t="shared" si="2"/>
        <v>5540.3588520000003</v>
      </c>
      <c r="S8" s="122">
        <v>15.14</v>
      </c>
      <c r="T8" s="9">
        <f t="shared" si="3"/>
        <v>5291.5184280000003</v>
      </c>
      <c r="U8" s="29">
        <v>14.46</v>
      </c>
      <c r="V8" s="101">
        <v>0.18</v>
      </c>
      <c r="W8" s="68">
        <v>110</v>
      </c>
      <c r="X8" s="28">
        <v>94945</v>
      </c>
      <c r="Y8" s="28">
        <v>14109</v>
      </c>
      <c r="Z8" s="28">
        <v>8932</v>
      </c>
      <c r="AA8" s="34" t="s">
        <v>104</v>
      </c>
      <c r="AB8" s="18">
        <v>165.31</v>
      </c>
      <c r="AC8" s="87">
        <v>42.05</v>
      </c>
      <c r="AD8" s="9">
        <v>71.930000000000007</v>
      </c>
      <c r="AE8" s="71"/>
      <c r="AF8" s="45"/>
      <c r="AG8" s="5"/>
      <c r="AH8" s="5"/>
      <c r="AI8" s="5"/>
      <c r="AJ8" s="34"/>
      <c r="AK8" s="5"/>
      <c r="AL8" s="5"/>
      <c r="AM8" s="34"/>
      <c r="AN8" s="5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s="8" customFormat="1" x14ac:dyDescent="0.25">
      <c r="A9" s="46">
        <v>7</v>
      </c>
      <c r="B9" s="15" t="s">
        <v>22</v>
      </c>
      <c r="C9" s="54">
        <v>2</v>
      </c>
      <c r="D9" s="95">
        <v>781.05</v>
      </c>
      <c r="E9" s="95">
        <v>23994.16</v>
      </c>
      <c r="F9" s="95">
        <v>18014.240000000002</v>
      </c>
      <c r="G9" s="18">
        <f t="shared" si="0"/>
        <v>42008.4</v>
      </c>
      <c r="H9" s="61">
        <v>10</v>
      </c>
      <c r="I9" s="61">
        <v>10</v>
      </c>
      <c r="J9" s="61">
        <v>0</v>
      </c>
      <c r="K9" s="9">
        <v>27305.73</v>
      </c>
      <c r="L9" s="9">
        <v>245.26</v>
      </c>
      <c r="M9" s="9">
        <v>238.7</v>
      </c>
      <c r="N9" s="19">
        <v>32.64</v>
      </c>
      <c r="O9" s="9">
        <v>206.06</v>
      </c>
      <c r="P9" s="33">
        <f t="shared" si="1"/>
        <v>13822.326352000004</v>
      </c>
      <c r="Q9" s="18">
        <v>76.73</v>
      </c>
      <c r="R9" s="9">
        <f t="shared" si="2"/>
        <v>6231.1256160000012</v>
      </c>
      <c r="S9" s="18">
        <v>34.590000000000003</v>
      </c>
      <c r="T9" s="9">
        <f t="shared" si="3"/>
        <v>2527.397872</v>
      </c>
      <c r="U9" s="18">
        <v>14.03</v>
      </c>
      <c r="V9" s="99">
        <v>0.18</v>
      </c>
      <c r="W9" s="110">
        <v>62</v>
      </c>
      <c r="X9" s="107">
        <v>29360</v>
      </c>
      <c r="Y9" s="107">
        <v>3608</v>
      </c>
      <c r="Z9" s="107">
        <v>2709</v>
      </c>
      <c r="AA9" s="104" t="s">
        <v>104</v>
      </c>
      <c r="AB9" s="52">
        <v>61.73</v>
      </c>
      <c r="AC9" s="52">
        <v>46.43</v>
      </c>
      <c r="AD9" s="52">
        <v>32.25</v>
      </c>
      <c r="AE9" s="13"/>
    </row>
    <row r="10" spans="1:51" s="8" customFormat="1" x14ac:dyDescent="0.25">
      <c r="A10" s="46">
        <v>8</v>
      </c>
      <c r="B10" s="14" t="s">
        <v>26</v>
      </c>
      <c r="C10" s="57">
        <v>2</v>
      </c>
      <c r="D10" s="18">
        <v>1131.52</v>
      </c>
      <c r="E10" s="18">
        <v>12703.94</v>
      </c>
      <c r="F10" s="18">
        <v>8544.69</v>
      </c>
      <c r="G10" s="18">
        <f t="shared" si="0"/>
        <v>21248.63</v>
      </c>
      <c r="H10" s="61">
        <v>5</v>
      </c>
      <c r="I10" s="68">
        <v>4</v>
      </c>
      <c r="J10" s="68">
        <v>0</v>
      </c>
      <c r="K10" s="18">
        <v>17740.349999999999</v>
      </c>
      <c r="L10" s="18">
        <v>182.43</v>
      </c>
      <c r="M10" s="9">
        <v>38.78</v>
      </c>
      <c r="N10" s="21">
        <v>0</v>
      </c>
      <c r="O10" s="18">
        <v>84.71</v>
      </c>
      <c r="P10" s="33">
        <f t="shared" si="1"/>
        <v>6211.1351610000002</v>
      </c>
      <c r="Q10" s="18">
        <v>72.69</v>
      </c>
      <c r="R10" s="9">
        <f t="shared" si="2"/>
        <v>710.06373900000006</v>
      </c>
      <c r="S10" s="18">
        <v>8.31</v>
      </c>
      <c r="T10" s="9">
        <f t="shared" si="3"/>
        <v>1335.5350470000001</v>
      </c>
      <c r="U10" s="18">
        <v>15.63</v>
      </c>
      <c r="V10" s="111">
        <v>0.18</v>
      </c>
      <c r="W10" s="64" t="s">
        <v>116</v>
      </c>
      <c r="X10" s="85">
        <v>16847</v>
      </c>
      <c r="Y10" s="85" t="s">
        <v>117</v>
      </c>
      <c r="Z10" s="85">
        <v>1876</v>
      </c>
      <c r="AA10" s="76" t="s">
        <v>92</v>
      </c>
      <c r="AB10" s="18">
        <v>45.57</v>
      </c>
      <c r="AC10" s="18">
        <v>4.68</v>
      </c>
      <c r="AD10" s="9">
        <v>9</v>
      </c>
      <c r="AE10" s="13"/>
      <c r="AG10" s="10"/>
      <c r="AJ10" s="10"/>
      <c r="AM10" s="10"/>
      <c r="AP10" s="10"/>
      <c r="AS10" s="10"/>
      <c r="AV10" s="10"/>
    </row>
    <row r="11" spans="1:51" x14ac:dyDescent="0.25">
      <c r="A11" s="46">
        <v>9</v>
      </c>
      <c r="B11" s="14" t="s">
        <v>37</v>
      </c>
      <c r="C11" s="57">
        <v>2</v>
      </c>
      <c r="D11" s="123">
        <v>909.34</v>
      </c>
      <c r="E11" s="123">
        <v>23654.43</v>
      </c>
      <c r="F11" s="123">
        <v>16797.88</v>
      </c>
      <c r="G11" s="18">
        <f t="shared" si="0"/>
        <v>40452.31</v>
      </c>
      <c r="H11" s="61">
        <v>10</v>
      </c>
      <c r="I11" s="68">
        <v>15</v>
      </c>
      <c r="J11" s="68">
        <v>6</v>
      </c>
      <c r="K11" s="18">
        <v>26432.7</v>
      </c>
      <c r="L11" s="18">
        <v>1188.97</v>
      </c>
      <c r="M11" s="9">
        <v>28.05</v>
      </c>
      <c r="N11" s="20">
        <v>0</v>
      </c>
      <c r="O11" s="18">
        <v>139.55000000000001</v>
      </c>
      <c r="P11" s="33">
        <f t="shared" si="1"/>
        <v>16608.063956000002</v>
      </c>
      <c r="Q11" s="18">
        <v>98.87</v>
      </c>
      <c r="R11" s="9">
        <f t="shared" si="2"/>
        <v>8655.9475640000001</v>
      </c>
      <c r="S11" s="18">
        <v>51.53</v>
      </c>
      <c r="T11" s="9">
        <f t="shared" si="3"/>
        <v>5429.0748160000003</v>
      </c>
      <c r="U11" s="18">
        <v>32.32</v>
      </c>
      <c r="V11" s="92">
        <v>0.16</v>
      </c>
      <c r="W11" s="68">
        <v>105</v>
      </c>
      <c r="X11" s="28">
        <v>89014</v>
      </c>
      <c r="Y11" s="28">
        <v>7858</v>
      </c>
      <c r="Z11" s="28">
        <v>6738</v>
      </c>
      <c r="AA11" s="77" t="s">
        <v>92</v>
      </c>
      <c r="AB11" s="18">
        <v>73.86</v>
      </c>
      <c r="AC11" s="18">
        <v>36.35</v>
      </c>
      <c r="AD11" s="9">
        <v>24.99</v>
      </c>
      <c r="AE11" s="3"/>
    </row>
    <row r="12" spans="1:51" s="8" customFormat="1" x14ac:dyDescent="0.25">
      <c r="A12" s="46">
        <v>10</v>
      </c>
      <c r="B12" s="15" t="s">
        <v>13</v>
      </c>
      <c r="C12" s="58">
        <v>2</v>
      </c>
      <c r="D12" s="9">
        <v>2447.0100000000002</v>
      </c>
      <c r="E12" s="9">
        <v>60328.82</v>
      </c>
      <c r="F12" s="9">
        <v>40927.17</v>
      </c>
      <c r="G12" s="18">
        <f t="shared" si="0"/>
        <v>101255.98999999999</v>
      </c>
      <c r="H12" s="61">
        <v>7</v>
      </c>
      <c r="I12" s="61">
        <v>3</v>
      </c>
      <c r="J12" s="61">
        <v>0</v>
      </c>
      <c r="K12" s="9">
        <v>75410.720000000001</v>
      </c>
      <c r="L12" s="9">
        <v>890.85</v>
      </c>
      <c r="M12" s="9">
        <v>2667.86</v>
      </c>
      <c r="N12" s="19">
        <v>362.64</v>
      </c>
      <c r="O12" s="9">
        <v>2305.2199999999998</v>
      </c>
      <c r="P12" s="33">
        <f t="shared" si="1"/>
        <v>30662.635763999999</v>
      </c>
      <c r="Q12" s="18">
        <v>74.92</v>
      </c>
      <c r="R12" s="9">
        <f t="shared" si="2"/>
        <v>9908.4678569999996</v>
      </c>
      <c r="S12" s="18">
        <v>24.21</v>
      </c>
      <c r="T12" s="9">
        <f t="shared" si="3"/>
        <v>5377.8301380000003</v>
      </c>
      <c r="U12" s="18">
        <v>13.14</v>
      </c>
      <c r="V12" s="91">
        <v>0.15</v>
      </c>
      <c r="W12" s="68">
        <v>100</v>
      </c>
      <c r="X12" s="28">
        <v>22030</v>
      </c>
      <c r="Y12" s="28">
        <v>1148</v>
      </c>
      <c r="Z12" s="28">
        <v>429</v>
      </c>
      <c r="AA12" s="77" t="s">
        <v>104</v>
      </c>
      <c r="AB12" s="18">
        <v>300.26</v>
      </c>
      <c r="AC12" s="18">
        <v>11.47</v>
      </c>
      <c r="AD12" s="9">
        <v>74.86</v>
      </c>
      <c r="AE12" s="13"/>
      <c r="AG12" s="10"/>
      <c r="AJ12" s="10"/>
      <c r="AM12" s="10"/>
      <c r="AP12" s="10"/>
      <c r="AS12" s="10"/>
      <c r="AV12" s="10"/>
    </row>
    <row r="13" spans="1:51" s="11" customFormat="1" x14ac:dyDescent="0.25">
      <c r="A13" s="46">
        <v>11</v>
      </c>
      <c r="B13" s="15" t="s">
        <v>20</v>
      </c>
      <c r="C13" s="54">
        <v>1</v>
      </c>
      <c r="D13" s="9">
        <v>167.69</v>
      </c>
      <c r="E13" s="9">
        <v>2902.83</v>
      </c>
      <c r="F13" s="9">
        <v>2088</v>
      </c>
      <c r="G13" s="18">
        <f t="shared" si="0"/>
        <v>4990.83</v>
      </c>
      <c r="H13" s="61">
        <v>1</v>
      </c>
      <c r="I13" s="61">
        <v>0</v>
      </c>
      <c r="J13" s="61">
        <v>0</v>
      </c>
      <c r="K13" s="9">
        <v>3693.64</v>
      </c>
      <c r="L13" s="9">
        <v>100.03</v>
      </c>
      <c r="M13" s="9">
        <v>39.39</v>
      </c>
      <c r="N13" s="19">
        <v>29.76</v>
      </c>
      <c r="O13" s="9">
        <v>7.44</v>
      </c>
      <c r="P13" s="33">
        <f t="shared" si="1"/>
        <v>2026.8215999999998</v>
      </c>
      <c r="Q13" s="18">
        <v>97.07</v>
      </c>
      <c r="R13" s="9">
        <f t="shared" si="2"/>
        <v>1676.8728000000001</v>
      </c>
      <c r="S13" s="18">
        <v>80.31</v>
      </c>
      <c r="T13" s="9">
        <f t="shared" si="3"/>
        <v>399.22560000000004</v>
      </c>
      <c r="U13" s="18">
        <v>19.12</v>
      </c>
      <c r="V13" s="99">
        <v>0.15</v>
      </c>
      <c r="W13" s="110">
        <v>7</v>
      </c>
      <c r="X13" s="107">
        <v>2386</v>
      </c>
      <c r="Y13" s="107">
        <v>256</v>
      </c>
      <c r="Z13" s="107">
        <v>378</v>
      </c>
      <c r="AA13" s="104" t="s">
        <v>111</v>
      </c>
      <c r="AB13" s="52">
        <v>25.75</v>
      </c>
      <c r="AC13" s="52">
        <v>0.41</v>
      </c>
      <c r="AD13" s="52">
        <v>3.81</v>
      </c>
      <c r="AE13" s="59"/>
      <c r="AG13" s="10"/>
      <c r="AJ13" s="10"/>
      <c r="AM13" s="10"/>
      <c r="AP13" s="10"/>
      <c r="AS13" s="10"/>
      <c r="AV13" s="10"/>
    </row>
    <row r="14" spans="1:51" s="8" customFormat="1" x14ac:dyDescent="0.25">
      <c r="A14" s="46">
        <v>12</v>
      </c>
      <c r="B14" s="15" t="s">
        <v>23</v>
      </c>
      <c r="C14" s="54">
        <v>3</v>
      </c>
      <c r="D14" s="95">
        <v>8072.96</v>
      </c>
      <c r="E14" s="95">
        <v>179717.78</v>
      </c>
      <c r="F14" s="95">
        <v>135331.94</v>
      </c>
      <c r="G14" s="9">
        <f t="shared" si="0"/>
        <v>315049.71999999997</v>
      </c>
      <c r="H14" s="98">
        <v>62</v>
      </c>
      <c r="I14" s="98">
        <v>71</v>
      </c>
      <c r="J14" s="98">
        <v>42</v>
      </c>
      <c r="K14" s="95">
        <v>201741.11</v>
      </c>
      <c r="L14" s="95">
        <v>9027.08</v>
      </c>
      <c r="M14" s="95">
        <v>2034.33</v>
      </c>
      <c r="N14" s="33">
        <v>0</v>
      </c>
      <c r="O14" s="95">
        <v>3022.83</v>
      </c>
      <c r="P14" s="33">
        <f t="shared" si="1"/>
        <v>101999.68317800001</v>
      </c>
      <c r="Q14" s="9">
        <v>75.37</v>
      </c>
      <c r="R14" s="9">
        <f t="shared" si="2"/>
        <v>30612.084828000003</v>
      </c>
      <c r="S14" s="9">
        <v>22.62</v>
      </c>
      <c r="T14" s="9">
        <f t="shared" si="3"/>
        <v>37730.544871999999</v>
      </c>
      <c r="U14" s="9">
        <v>27.88</v>
      </c>
      <c r="V14" s="103">
        <v>0.15</v>
      </c>
      <c r="W14" s="61">
        <v>635</v>
      </c>
      <c r="X14" s="88">
        <v>747553</v>
      </c>
      <c r="Y14" s="88">
        <v>66452</v>
      </c>
      <c r="Z14" s="88">
        <v>59677</v>
      </c>
      <c r="AA14" s="70" t="s">
        <v>92</v>
      </c>
      <c r="AB14" s="9">
        <v>685.29</v>
      </c>
      <c r="AC14" s="9">
        <v>370.15</v>
      </c>
      <c r="AD14" s="9">
        <v>175.74</v>
      </c>
      <c r="AE14" s="13"/>
      <c r="AG14" s="10"/>
      <c r="AJ14" s="10"/>
      <c r="AM14" s="10"/>
      <c r="AP14" s="10"/>
      <c r="AS14" s="10"/>
      <c r="AV14" s="10"/>
    </row>
    <row r="15" spans="1:51" x14ac:dyDescent="0.25">
      <c r="A15" s="46">
        <v>13</v>
      </c>
      <c r="B15" s="15" t="s">
        <v>32</v>
      </c>
      <c r="C15" s="54">
        <v>1</v>
      </c>
      <c r="D15" s="9">
        <v>134</v>
      </c>
      <c r="E15" s="9">
        <v>2401</v>
      </c>
      <c r="F15" s="9">
        <v>2043</v>
      </c>
      <c r="G15" s="18">
        <f t="shared" si="0"/>
        <v>4444</v>
      </c>
      <c r="H15" s="61">
        <v>2</v>
      </c>
      <c r="I15" s="61">
        <v>0</v>
      </c>
      <c r="J15" s="61">
        <v>0</v>
      </c>
      <c r="K15" s="9">
        <v>3189</v>
      </c>
      <c r="L15" s="9">
        <v>77</v>
      </c>
      <c r="M15" s="9">
        <v>35.020000000000003</v>
      </c>
      <c r="N15" s="19">
        <v>0</v>
      </c>
      <c r="O15" s="9">
        <v>66.02</v>
      </c>
      <c r="P15" s="33">
        <f t="shared" si="1"/>
        <v>1834.614</v>
      </c>
      <c r="Q15" s="18">
        <v>89.8</v>
      </c>
      <c r="R15" s="9">
        <f t="shared" si="2"/>
        <v>334.43910000000005</v>
      </c>
      <c r="S15" s="18">
        <v>16.37</v>
      </c>
      <c r="T15" s="9">
        <f t="shared" si="3"/>
        <v>990.85500000000002</v>
      </c>
      <c r="U15" s="18">
        <v>48.5</v>
      </c>
      <c r="V15" s="91">
        <v>0.15</v>
      </c>
      <c r="W15" s="68">
        <v>9</v>
      </c>
      <c r="X15" s="28">
        <v>6360</v>
      </c>
      <c r="Y15" s="28">
        <v>411</v>
      </c>
      <c r="Z15" s="28">
        <v>352</v>
      </c>
      <c r="AA15" s="77" t="s">
        <v>111</v>
      </c>
      <c r="AB15" s="18">
        <v>22.6</v>
      </c>
      <c r="AC15" s="18">
        <v>5.75</v>
      </c>
      <c r="AD15" s="9">
        <v>2.56</v>
      </c>
      <c r="AE15" s="3"/>
    </row>
    <row r="16" spans="1:51" s="8" customFormat="1" x14ac:dyDescent="0.25">
      <c r="A16" s="46">
        <v>14</v>
      </c>
      <c r="B16" s="15" t="s">
        <v>38</v>
      </c>
      <c r="C16" s="58">
        <v>2</v>
      </c>
      <c r="D16" s="9">
        <v>721.39</v>
      </c>
      <c r="E16" s="9">
        <v>23772.84</v>
      </c>
      <c r="F16" s="9">
        <v>17606.23</v>
      </c>
      <c r="G16" s="18">
        <f t="shared" si="0"/>
        <v>41379.07</v>
      </c>
      <c r="H16" s="61">
        <v>8</v>
      </c>
      <c r="I16" s="61">
        <v>8</v>
      </c>
      <c r="J16" s="61">
        <v>0</v>
      </c>
      <c r="K16" s="9">
        <v>27577.4</v>
      </c>
      <c r="L16" s="9">
        <v>615.03</v>
      </c>
      <c r="M16" s="9">
        <v>594.03</v>
      </c>
      <c r="N16" s="19">
        <v>0</v>
      </c>
      <c r="O16" s="9">
        <v>684</v>
      </c>
      <c r="P16" s="33">
        <f t="shared" si="1"/>
        <v>15155.442783999999</v>
      </c>
      <c r="Q16" s="18">
        <v>86.08</v>
      </c>
      <c r="R16" s="9">
        <f t="shared" si="2"/>
        <v>5072.3548629999996</v>
      </c>
      <c r="S16" s="18">
        <v>28.81</v>
      </c>
      <c r="T16" s="9">
        <f t="shared" si="3"/>
        <v>5132.2160449999992</v>
      </c>
      <c r="U16" s="18">
        <v>29.15</v>
      </c>
      <c r="V16" s="102">
        <v>0.15</v>
      </c>
      <c r="W16" s="120">
        <v>57</v>
      </c>
      <c r="X16" s="116">
        <v>27999</v>
      </c>
      <c r="Y16" s="116">
        <v>1308</v>
      </c>
      <c r="Z16" s="116">
        <v>673</v>
      </c>
      <c r="AA16" s="105" t="s">
        <v>104</v>
      </c>
      <c r="AB16" s="18">
        <v>169.2</v>
      </c>
      <c r="AC16" s="18">
        <v>17.399999999999999</v>
      </c>
      <c r="AD16" s="18">
        <v>28.98</v>
      </c>
      <c r="AE16" s="13"/>
      <c r="AG16" s="10"/>
      <c r="AJ16" s="10"/>
      <c r="AM16" s="10"/>
      <c r="AP16" s="10"/>
      <c r="AS16" s="10"/>
      <c r="AV16" s="10"/>
    </row>
    <row r="17" spans="1:48" x14ac:dyDescent="0.25">
      <c r="A17" s="46">
        <v>15</v>
      </c>
      <c r="B17" s="15" t="s">
        <v>39</v>
      </c>
      <c r="C17" s="54">
        <v>1</v>
      </c>
      <c r="D17" s="9">
        <v>302.42</v>
      </c>
      <c r="E17" s="9">
        <v>4371.33</v>
      </c>
      <c r="F17" s="9">
        <v>2576.63</v>
      </c>
      <c r="G17" s="18">
        <f t="shared" si="0"/>
        <v>6947.96</v>
      </c>
      <c r="H17" s="61">
        <v>1</v>
      </c>
      <c r="I17" s="61">
        <v>1</v>
      </c>
      <c r="J17" s="61">
        <v>1</v>
      </c>
      <c r="K17" s="9">
        <v>5923.39</v>
      </c>
      <c r="L17" s="9">
        <v>116.69</v>
      </c>
      <c r="M17" s="9">
        <v>133.94</v>
      </c>
      <c r="N17" s="19">
        <v>19.8</v>
      </c>
      <c r="O17" s="9">
        <v>55.89</v>
      </c>
      <c r="P17" s="33">
        <f t="shared" si="1"/>
        <v>2083.4630179999999</v>
      </c>
      <c r="Q17" s="18">
        <v>80.86</v>
      </c>
      <c r="R17" s="9">
        <f t="shared" si="2"/>
        <v>462.24742200000003</v>
      </c>
      <c r="S17" s="18">
        <v>17.940000000000001</v>
      </c>
      <c r="T17" s="9">
        <f t="shared" si="3"/>
        <v>320.790435</v>
      </c>
      <c r="U17" s="18">
        <v>12.45</v>
      </c>
      <c r="V17" s="91">
        <v>0.15</v>
      </c>
      <c r="W17" s="68">
        <v>11</v>
      </c>
      <c r="X17" s="28">
        <v>7050</v>
      </c>
      <c r="Y17" s="28">
        <v>320</v>
      </c>
      <c r="Z17" s="28">
        <v>162</v>
      </c>
      <c r="AA17" s="77" t="s">
        <v>111</v>
      </c>
      <c r="AB17" s="18">
        <v>31.3</v>
      </c>
      <c r="AC17" s="18">
        <v>9</v>
      </c>
      <c r="AD17" s="9">
        <v>6.17</v>
      </c>
      <c r="AE17" s="3"/>
    </row>
    <row r="18" spans="1:48" s="8" customFormat="1" x14ac:dyDescent="0.25">
      <c r="A18" s="46">
        <v>16</v>
      </c>
      <c r="B18" s="14" t="s">
        <v>49</v>
      </c>
      <c r="C18" s="57">
        <v>2</v>
      </c>
      <c r="D18" s="124">
        <v>480.07</v>
      </c>
      <c r="E18" s="124">
        <v>14306.75</v>
      </c>
      <c r="F18" s="124">
        <v>9776.26</v>
      </c>
      <c r="G18" s="18">
        <f t="shared" si="0"/>
        <v>24083.010000000002</v>
      </c>
      <c r="H18" s="61">
        <v>7</v>
      </c>
      <c r="I18" s="68">
        <v>7</v>
      </c>
      <c r="J18" s="68">
        <v>0</v>
      </c>
      <c r="K18" s="18">
        <v>16094.87</v>
      </c>
      <c r="L18" s="18">
        <v>166.09</v>
      </c>
      <c r="M18" s="9">
        <v>132.97999999999999</v>
      </c>
      <c r="N18" s="20">
        <v>0</v>
      </c>
      <c r="O18" s="18">
        <v>300.36</v>
      </c>
      <c r="P18" s="33">
        <f t="shared" si="1"/>
        <v>7120.050158</v>
      </c>
      <c r="Q18" s="18">
        <v>72.83</v>
      </c>
      <c r="R18" s="9">
        <f t="shared" si="2"/>
        <v>1187.8155899999999</v>
      </c>
      <c r="S18" s="18">
        <v>12.15</v>
      </c>
      <c r="T18" s="9">
        <f t="shared" si="3"/>
        <v>1988.491284</v>
      </c>
      <c r="U18" s="18">
        <v>20.34</v>
      </c>
      <c r="V18" s="92">
        <v>0.15</v>
      </c>
      <c r="W18" s="68">
        <v>36</v>
      </c>
      <c r="X18" s="28">
        <v>34655</v>
      </c>
      <c r="Y18" s="28">
        <v>3437</v>
      </c>
      <c r="Z18" s="28">
        <v>2255</v>
      </c>
      <c r="AA18" s="77" t="s">
        <v>92</v>
      </c>
      <c r="AB18" s="18">
        <v>45.09</v>
      </c>
      <c r="AC18" s="18">
        <v>13.66</v>
      </c>
      <c r="AD18" s="18">
        <v>18.93</v>
      </c>
      <c r="AE18" s="13"/>
      <c r="AG18" s="10"/>
      <c r="AJ18" s="10"/>
      <c r="AM18" s="10"/>
      <c r="AP18" s="10"/>
      <c r="AS18" s="10"/>
      <c r="AV18" s="10"/>
    </row>
    <row r="19" spans="1:48" x14ac:dyDescent="0.25">
      <c r="A19" s="46">
        <v>17</v>
      </c>
      <c r="B19" s="14" t="s">
        <v>48</v>
      </c>
      <c r="C19" s="57">
        <v>1</v>
      </c>
      <c r="D19" s="147">
        <v>211.16</v>
      </c>
      <c r="E19" s="124">
        <v>5782.59</v>
      </c>
      <c r="F19" s="124">
        <v>4010.77</v>
      </c>
      <c r="G19" s="18">
        <f t="shared" si="0"/>
        <v>9793.36</v>
      </c>
      <c r="H19" s="97">
        <v>2</v>
      </c>
      <c r="I19" s="141">
        <v>2</v>
      </c>
      <c r="J19" s="141">
        <v>0</v>
      </c>
      <c r="K19" s="124">
        <v>9746.33</v>
      </c>
      <c r="L19" s="124">
        <v>95.87</v>
      </c>
      <c r="M19" s="96">
        <v>106.34</v>
      </c>
      <c r="N19" s="142">
        <v>26.69</v>
      </c>
      <c r="O19" s="124">
        <v>79.650000000000006</v>
      </c>
      <c r="P19" s="33">
        <f t="shared" si="1"/>
        <v>3610.4951540000002</v>
      </c>
      <c r="Q19" s="18">
        <v>90.02</v>
      </c>
      <c r="R19" s="9">
        <f t="shared" si="2"/>
        <v>2603.3908070000002</v>
      </c>
      <c r="S19" s="18">
        <v>64.91</v>
      </c>
      <c r="T19" s="9">
        <f t="shared" si="3"/>
        <v>1473.556898</v>
      </c>
      <c r="U19" s="18">
        <v>36.74</v>
      </c>
      <c r="V19" s="100">
        <v>0.15</v>
      </c>
      <c r="W19" s="110">
        <v>9</v>
      </c>
      <c r="X19" s="107">
        <v>10157</v>
      </c>
      <c r="Y19" s="107">
        <v>1317</v>
      </c>
      <c r="Z19" s="107">
        <v>750</v>
      </c>
      <c r="AA19" s="104" t="s">
        <v>111</v>
      </c>
      <c r="AB19" s="52">
        <v>28.5</v>
      </c>
      <c r="AC19" s="52">
        <v>2.29</v>
      </c>
      <c r="AD19" s="52">
        <v>7.56</v>
      </c>
      <c r="AE19" s="3"/>
    </row>
    <row r="20" spans="1:48" x14ac:dyDescent="0.25">
      <c r="A20" s="46">
        <v>18</v>
      </c>
      <c r="B20" s="14" t="s">
        <v>52</v>
      </c>
      <c r="C20" s="56">
        <v>2</v>
      </c>
      <c r="D20" s="22">
        <v>2459.4299999999998</v>
      </c>
      <c r="E20" s="22">
        <v>61174.15</v>
      </c>
      <c r="F20" s="22">
        <v>38354.339999999997</v>
      </c>
      <c r="G20" s="22">
        <f t="shared" si="0"/>
        <v>99528.489999999991</v>
      </c>
      <c r="H20" s="62">
        <v>11</v>
      </c>
      <c r="I20" s="69">
        <v>6</v>
      </c>
      <c r="J20" s="69">
        <v>0</v>
      </c>
      <c r="K20" s="148">
        <v>71399.77</v>
      </c>
      <c r="L20" s="22">
        <v>1045.92</v>
      </c>
      <c r="M20" s="17">
        <v>1258.17</v>
      </c>
      <c r="N20" s="25">
        <v>682.42</v>
      </c>
      <c r="O20" s="22">
        <v>575.74</v>
      </c>
      <c r="P20" s="33">
        <f t="shared" si="1"/>
        <v>28520.287224</v>
      </c>
      <c r="Q20" s="22">
        <v>74.36</v>
      </c>
      <c r="R20" s="9">
        <f t="shared" si="2"/>
        <v>5664.9360179999994</v>
      </c>
      <c r="S20" s="22">
        <v>14.77</v>
      </c>
      <c r="T20" s="9">
        <f t="shared" si="3"/>
        <v>4552.6601579999988</v>
      </c>
      <c r="U20" s="22">
        <v>11.87</v>
      </c>
      <c r="V20" s="92">
        <v>0.15</v>
      </c>
      <c r="W20" s="69">
        <v>88</v>
      </c>
      <c r="X20" s="90">
        <v>47395</v>
      </c>
      <c r="Y20" s="90">
        <v>4737</v>
      </c>
      <c r="Z20" s="90">
        <v>1008</v>
      </c>
      <c r="AA20" s="79" t="s">
        <v>92</v>
      </c>
      <c r="AB20" s="22">
        <v>250</v>
      </c>
      <c r="AC20" s="22">
        <v>39.5</v>
      </c>
      <c r="AD20" s="9">
        <v>64.31</v>
      </c>
      <c r="AE20" s="3"/>
    </row>
    <row r="21" spans="1:48" s="16" customFormat="1" x14ac:dyDescent="0.25">
      <c r="A21" s="46">
        <v>19</v>
      </c>
      <c r="B21" s="15" t="s">
        <v>28</v>
      </c>
      <c r="C21" s="54">
        <v>1</v>
      </c>
      <c r="D21" s="9">
        <v>271.06</v>
      </c>
      <c r="E21" s="9">
        <v>8054.35</v>
      </c>
      <c r="F21" s="9">
        <v>4761.18</v>
      </c>
      <c r="G21" s="18">
        <f t="shared" si="0"/>
        <v>12815.53</v>
      </c>
      <c r="H21" s="61">
        <v>8</v>
      </c>
      <c r="I21" s="61">
        <v>7</v>
      </c>
      <c r="J21" s="61">
        <v>1</v>
      </c>
      <c r="K21" s="9">
        <v>9132.19</v>
      </c>
      <c r="L21" s="9">
        <v>76.430000000000007</v>
      </c>
      <c r="M21" s="9">
        <v>113.32</v>
      </c>
      <c r="N21" s="19">
        <v>47.95</v>
      </c>
      <c r="O21" s="9">
        <v>65.37</v>
      </c>
      <c r="P21" s="33">
        <f t="shared" si="1"/>
        <v>4279.8247020000008</v>
      </c>
      <c r="Q21" s="18">
        <v>89.89</v>
      </c>
      <c r="R21" s="9">
        <f t="shared" si="2"/>
        <v>2583.8923860000004</v>
      </c>
      <c r="S21" s="18">
        <v>54.27</v>
      </c>
      <c r="T21" s="9">
        <f t="shared" si="3"/>
        <v>597.52809000000002</v>
      </c>
      <c r="U21" s="18">
        <v>12.55</v>
      </c>
      <c r="V21" s="91">
        <v>0.14000000000000001</v>
      </c>
      <c r="W21" s="77">
        <v>40</v>
      </c>
      <c r="X21" s="28">
        <v>8828</v>
      </c>
      <c r="Y21" s="28">
        <v>1234</v>
      </c>
      <c r="Z21" s="28">
        <v>529</v>
      </c>
      <c r="AA21" s="77" t="s">
        <v>104</v>
      </c>
      <c r="AB21" s="18">
        <v>19.5</v>
      </c>
      <c r="AC21" s="18">
        <v>12.44</v>
      </c>
      <c r="AD21" s="18">
        <v>8.59</v>
      </c>
      <c r="AE21" s="73"/>
      <c r="AG21" s="40"/>
      <c r="AJ21" s="40"/>
      <c r="AM21" s="40"/>
      <c r="AP21" s="40"/>
      <c r="AS21" s="40"/>
      <c r="AV21" s="40"/>
    </row>
    <row r="22" spans="1:48" s="8" customFormat="1" x14ac:dyDescent="0.25">
      <c r="A22" s="46">
        <v>20</v>
      </c>
      <c r="B22" s="14" t="s">
        <v>44</v>
      </c>
      <c r="C22" s="57">
        <v>2</v>
      </c>
      <c r="D22" s="18">
        <v>238.92</v>
      </c>
      <c r="E22" s="18">
        <v>10405.18</v>
      </c>
      <c r="F22" s="18">
        <v>7956.11</v>
      </c>
      <c r="G22" s="18">
        <f t="shared" si="0"/>
        <v>18361.29</v>
      </c>
      <c r="H22" s="61">
        <v>2</v>
      </c>
      <c r="I22" s="68">
        <v>6</v>
      </c>
      <c r="J22" s="68">
        <v>0</v>
      </c>
      <c r="K22" s="18">
        <v>14271.4</v>
      </c>
      <c r="L22" s="18">
        <v>204.34</v>
      </c>
      <c r="M22" s="9">
        <v>421.55</v>
      </c>
      <c r="N22" s="20">
        <v>65.53</v>
      </c>
      <c r="O22" s="18">
        <v>356.02</v>
      </c>
      <c r="P22" s="33">
        <f t="shared" si="1"/>
        <v>7306.8914239999995</v>
      </c>
      <c r="Q22" s="18">
        <v>91.84</v>
      </c>
      <c r="R22" s="9">
        <f t="shared" si="2"/>
        <v>3017.7525229999997</v>
      </c>
      <c r="S22" s="18">
        <v>37.93</v>
      </c>
      <c r="T22" s="9">
        <f t="shared" si="3"/>
        <v>1603.1561649999999</v>
      </c>
      <c r="U22" s="18">
        <v>20.149999999999999</v>
      </c>
      <c r="V22" s="100">
        <v>0.14000000000000001</v>
      </c>
      <c r="W22" s="110">
        <v>12</v>
      </c>
      <c r="X22" s="107">
        <v>29524</v>
      </c>
      <c r="Y22" s="107">
        <v>3486</v>
      </c>
      <c r="Z22" s="107">
        <v>2631</v>
      </c>
      <c r="AA22" s="104" t="s">
        <v>94</v>
      </c>
      <c r="AB22" s="18">
        <v>66.14</v>
      </c>
      <c r="AC22" s="18">
        <v>5.68</v>
      </c>
      <c r="AD22" s="9">
        <v>11.61</v>
      </c>
      <c r="AE22" s="13"/>
      <c r="AG22" s="10"/>
      <c r="AJ22" s="10"/>
      <c r="AM22" s="10"/>
      <c r="AP22" s="10"/>
      <c r="AS22" s="10"/>
      <c r="AV22" s="10"/>
    </row>
    <row r="23" spans="1:48" x14ac:dyDescent="0.25">
      <c r="A23" s="46">
        <v>21</v>
      </c>
      <c r="B23" s="14" t="s">
        <v>87</v>
      </c>
      <c r="C23" s="54">
        <v>1</v>
      </c>
      <c r="D23" s="22">
        <v>159.52000000000001</v>
      </c>
      <c r="E23" s="18">
        <v>5371.08</v>
      </c>
      <c r="F23" s="18">
        <v>2960.07</v>
      </c>
      <c r="G23" s="18">
        <f t="shared" si="0"/>
        <v>8331.15</v>
      </c>
      <c r="H23" s="61">
        <v>3</v>
      </c>
      <c r="I23" s="68">
        <v>0</v>
      </c>
      <c r="J23" s="68">
        <v>0</v>
      </c>
      <c r="K23" s="18">
        <v>6522.28</v>
      </c>
      <c r="L23" s="18">
        <v>73.53</v>
      </c>
      <c r="M23" s="9">
        <v>25.59</v>
      </c>
      <c r="N23" s="20">
        <v>13.76</v>
      </c>
      <c r="O23" s="18">
        <v>11.83</v>
      </c>
      <c r="P23" s="33">
        <f t="shared" si="1"/>
        <v>2790.1619820000005</v>
      </c>
      <c r="Q23" s="18">
        <v>94.26</v>
      </c>
      <c r="R23" s="9">
        <f t="shared" si="2"/>
        <v>2152.8589110000003</v>
      </c>
      <c r="S23" s="18">
        <v>72.73</v>
      </c>
      <c r="T23" s="9">
        <f t="shared" si="3"/>
        <v>475.38724200000001</v>
      </c>
      <c r="U23" s="18">
        <v>16.059999999999999</v>
      </c>
      <c r="V23" s="92">
        <v>0.13500000000000001</v>
      </c>
      <c r="W23" s="77">
        <v>21</v>
      </c>
      <c r="X23" s="28">
        <v>3262</v>
      </c>
      <c r="Y23" s="28">
        <v>759</v>
      </c>
      <c r="Z23" s="28">
        <v>29</v>
      </c>
      <c r="AA23" s="77" t="s">
        <v>111</v>
      </c>
      <c r="AB23" s="18">
        <v>16.5</v>
      </c>
      <c r="AC23" s="18">
        <v>3.96</v>
      </c>
      <c r="AD23" s="18">
        <v>7.07</v>
      </c>
      <c r="AE23" s="3"/>
    </row>
    <row r="24" spans="1:48" s="8" customFormat="1" x14ac:dyDescent="0.25">
      <c r="A24" s="46">
        <v>22</v>
      </c>
      <c r="B24" s="30" t="s">
        <v>17</v>
      </c>
      <c r="C24" s="54">
        <v>1</v>
      </c>
      <c r="D24" s="9">
        <v>141.52000000000001</v>
      </c>
      <c r="E24" s="9">
        <v>3502.65</v>
      </c>
      <c r="F24" s="9">
        <v>2551.1</v>
      </c>
      <c r="G24" s="18">
        <f t="shared" si="0"/>
        <v>6053.75</v>
      </c>
      <c r="H24" s="61">
        <v>2</v>
      </c>
      <c r="I24" s="61">
        <v>0</v>
      </c>
      <c r="J24" s="61">
        <v>0</v>
      </c>
      <c r="K24" s="9">
        <v>4696.8500000000004</v>
      </c>
      <c r="L24" s="9">
        <v>30.17</v>
      </c>
      <c r="M24" s="9">
        <v>0</v>
      </c>
      <c r="N24" s="9">
        <v>0</v>
      </c>
      <c r="O24" s="9">
        <v>0</v>
      </c>
      <c r="P24" s="140">
        <f t="shared" si="1"/>
        <v>1895.9775199999999</v>
      </c>
      <c r="Q24" s="18">
        <v>74.319999999999993</v>
      </c>
      <c r="R24" s="9">
        <f t="shared" si="2"/>
        <v>4.0817600000000001</v>
      </c>
      <c r="S24" s="18">
        <v>0.16</v>
      </c>
      <c r="T24" s="9">
        <f t="shared" si="3"/>
        <v>1667.3989599999998</v>
      </c>
      <c r="U24" s="18">
        <v>65.36</v>
      </c>
      <c r="V24" s="92">
        <v>0.12</v>
      </c>
      <c r="W24" s="135">
        <v>12</v>
      </c>
      <c r="X24" s="136">
        <v>5704</v>
      </c>
      <c r="Y24" s="136">
        <v>126</v>
      </c>
      <c r="Z24" s="136">
        <v>396</v>
      </c>
      <c r="AA24" s="137" t="s">
        <v>120</v>
      </c>
      <c r="AB24" s="138">
        <v>10.89</v>
      </c>
      <c r="AC24" s="138">
        <v>8.7899999999999991</v>
      </c>
      <c r="AD24" s="138">
        <v>4.71</v>
      </c>
      <c r="AE24" s="13"/>
      <c r="AG24" s="10"/>
      <c r="AJ24" s="10"/>
      <c r="AM24" s="10"/>
      <c r="AP24" s="10"/>
      <c r="AS24" s="10"/>
      <c r="AV24" s="10"/>
    </row>
    <row r="25" spans="1:48" s="8" customFormat="1" x14ac:dyDescent="0.25">
      <c r="A25" s="46">
        <v>23</v>
      </c>
      <c r="B25" s="14" t="s">
        <v>8</v>
      </c>
      <c r="C25" s="54">
        <v>1</v>
      </c>
      <c r="D25" s="29">
        <v>226.45</v>
      </c>
      <c r="E25" s="18">
        <v>3665.62</v>
      </c>
      <c r="F25" s="18">
        <v>2581.61</v>
      </c>
      <c r="G25" s="18">
        <f t="shared" si="0"/>
        <v>6247.23</v>
      </c>
      <c r="H25" s="61">
        <v>1</v>
      </c>
      <c r="I25" s="68">
        <v>1</v>
      </c>
      <c r="J25" s="68">
        <v>0</v>
      </c>
      <c r="K25" s="18">
        <v>4129.34</v>
      </c>
      <c r="L25" s="18">
        <v>53.67</v>
      </c>
      <c r="M25" s="9">
        <v>0</v>
      </c>
      <c r="N25" s="19">
        <v>0</v>
      </c>
      <c r="O25" s="18">
        <v>0</v>
      </c>
      <c r="P25" s="33">
        <f t="shared" si="1"/>
        <v>2212.9560919999999</v>
      </c>
      <c r="Q25" s="29">
        <v>85.72</v>
      </c>
      <c r="R25" s="9">
        <f t="shared" si="2"/>
        <v>1366.446173</v>
      </c>
      <c r="S25" s="29">
        <v>52.93</v>
      </c>
      <c r="T25" s="9">
        <f t="shared" si="3"/>
        <v>354.19689200000005</v>
      </c>
      <c r="U25" s="29">
        <v>13.72</v>
      </c>
      <c r="V25" s="143">
        <v>0.12</v>
      </c>
      <c r="W25" s="144">
        <v>9</v>
      </c>
      <c r="X25" s="145">
        <v>1624</v>
      </c>
      <c r="Y25" s="145">
        <v>267</v>
      </c>
      <c r="Z25" s="145">
        <v>75</v>
      </c>
      <c r="AA25" s="146" t="s">
        <v>94</v>
      </c>
      <c r="AB25" s="115">
        <v>16.7</v>
      </c>
      <c r="AC25" s="109">
        <v>1.18</v>
      </c>
      <c r="AD25" s="115">
        <v>4.16</v>
      </c>
      <c r="AE25" s="13"/>
      <c r="AG25" s="10"/>
      <c r="AJ25" s="10"/>
      <c r="AM25" s="10"/>
      <c r="AP25" s="10"/>
      <c r="AS25" s="10"/>
      <c r="AV25" s="10"/>
    </row>
    <row r="26" spans="1:48" x14ac:dyDescent="0.25">
      <c r="A26" s="46">
        <v>24</v>
      </c>
      <c r="B26" s="15" t="s">
        <v>9</v>
      </c>
      <c r="C26" s="54">
        <v>1</v>
      </c>
      <c r="D26" s="9">
        <v>217.73</v>
      </c>
      <c r="E26" s="17">
        <v>4124.46</v>
      </c>
      <c r="F26" s="9">
        <v>3272.43</v>
      </c>
      <c r="G26" s="18">
        <f t="shared" si="0"/>
        <v>7396.8899999999994</v>
      </c>
      <c r="H26" s="61">
        <v>1</v>
      </c>
      <c r="I26" s="61">
        <v>0</v>
      </c>
      <c r="J26" s="61">
        <v>0</v>
      </c>
      <c r="K26" s="9">
        <v>4792.97</v>
      </c>
      <c r="L26" s="9">
        <v>34.369999999999997</v>
      </c>
      <c r="M26" s="9">
        <v>86.47</v>
      </c>
      <c r="N26" s="19">
        <v>59.81</v>
      </c>
      <c r="O26" s="9">
        <v>26.66</v>
      </c>
      <c r="P26" s="33">
        <f t="shared" si="1"/>
        <v>2331.6063749999998</v>
      </c>
      <c r="Q26" s="18">
        <v>71.25</v>
      </c>
      <c r="R26" s="9">
        <f t="shared" si="2"/>
        <v>517.69842600000004</v>
      </c>
      <c r="S26" s="18">
        <v>15.82</v>
      </c>
      <c r="T26" s="9">
        <f t="shared" si="3"/>
        <v>1422.1980779999999</v>
      </c>
      <c r="U26" s="18">
        <v>43.46</v>
      </c>
      <c r="V26" s="91">
        <v>0.12</v>
      </c>
      <c r="W26" s="68">
        <v>12</v>
      </c>
      <c r="X26" s="28">
        <v>2369</v>
      </c>
      <c r="Y26" s="28">
        <v>3685</v>
      </c>
      <c r="Z26" s="28">
        <v>3620</v>
      </c>
      <c r="AA26" s="77" t="s">
        <v>111</v>
      </c>
      <c r="AB26" s="18">
        <v>19.38</v>
      </c>
      <c r="AC26" s="18">
        <v>2.88</v>
      </c>
      <c r="AD26" s="22">
        <v>5.23</v>
      </c>
      <c r="AE26" s="3"/>
    </row>
    <row r="27" spans="1:48" s="8" customFormat="1" x14ac:dyDescent="0.25">
      <c r="A27" s="46">
        <v>25</v>
      </c>
      <c r="B27" s="15" t="s">
        <v>14</v>
      </c>
      <c r="C27" s="54">
        <v>1</v>
      </c>
      <c r="D27" s="9">
        <v>448.43</v>
      </c>
      <c r="E27" s="9">
        <v>8654.25</v>
      </c>
      <c r="F27" s="9">
        <v>5779.47</v>
      </c>
      <c r="G27" s="18">
        <f t="shared" si="0"/>
        <v>14433.720000000001</v>
      </c>
      <c r="H27" s="61">
        <v>1</v>
      </c>
      <c r="I27" s="61">
        <v>0</v>
      </c>
      <c r="J27" s="61">
        <v>0</v>
      </c>
      <c r="K27" s="9">
        <v>10619.46</v>
      </c>
      <c r="L27" s="9">
        <v>125.5</v>
      </c>
      <c r="M27" s="9">
        <v>67.2</v>
      </c>
      <c r="N27" s="19">
        <v>0</v>
      </c>
      <c r="O27" s="9">
        <v>101.6</v>
      </c>
      <c r="P27" s="33">
        <f t="shared" si="1"/>
        <v>3517.9633890000005</v>
      </c>
      <c r="Q27" s="18">
        <v>60.87</v>
      </c>
      <c r="R27" s="9">
        <f t="shared" si="2"/>
        <v>2896.0924170000003</v>
      </c>
      <c r="S27" s="18">
        <v>50.11</v>
      </c>
      <c r="T27" s="9">
        <f t="shared" si="3"/>
        <v>677.35388400000011</v>
      </c>
      <c r="U27" s="18">
        <v>11.72</v>
      </c>
      <c r="V27" s="139">
        <v>0.12</v>
      </c>
      <c r="W27" s="119">
        <v>17</v>
      </c>
      <c r="X27" s="112">
        <v>5226</v>
      </c>
      <c r="Y27" s="112">
        <v>241</v>
      </c>
      <c r="Z27" s="112">
        <v>57</v>
      </c>
      <c r="AA27" s="78" t="s">
        <v>92</v>
      </c>
      <c r="AB27" s="18">
        <v>27.25</v>
      </c>
      <c r="AC27" s="18">
        <v>6.96</v>
      </c>
      <c r="AD27" s="18">
        <v>6.19</v>
      </c>
      <c r="AE27" s="13"/>
      <c r="AG27" s="10"/>
      <c r="AJ27" s="10"/>
      <c r="AM27" s="10"/>
      <c r="AP27" s="10"/>
      <c r="AS27" s="10"/>
      <c r="AV27" s="10"/>
    </row>
    <row r="28" spans="1:48" x14ac:dyDescent="0.25">
      <c r="A28" s="46">
        <v>26</v>
      </c>
      <c r="B28" s="15" t="s">
        <v>16</v>
      </c>
      <c r="C28" s="54">
        <v>2</v>
      </c>
      <c r="D28" s="9">
        <v>1284.95</v>
      </c>
      <c r="E28" s="9">
        <v>17326.439999999999</v>
      </c>
      <c r="F28" s="9">
        <v>11357.61</v>
      </c>
      <c r="G28" s="18">
        <f t="shared" si="0"/>
        <v>28684.05</v>
      </c>
      <c r="H28" s="61">
        <v>6</v>
      </c>
      <c r="I28" s="61">
        <v>6</v>
      </c>
      <c r="J28" s="61">
        <v>0</v>
      </c>
      <c r="K28" s="9">
        <v>21441.25</v>
      </c>
      <c r="L28" s="9">
        <v>323.89</v>
      </c>
      <c r="M28" s="9">
        <v>380.29</v>
      </c>
      <c r="N28" s="19">
        <v>148.30000000000001</v>
      </c>
      <c r="O28" s="9">
        <v>231.99</v>
      </c>
      <c r="P28" s="33">
        <f t="shared" si="1"/>
        <v>8593.1677259999997</v>
      </c>
      <c r="Q28" s="18">
        <v>75.66</v>
      </c>
      <c r="R28" s="9">
        <f t="shared" si="2"/>
        <v>6553.3409700000011</v>
      </c>
      <c r="S28" s="18">
        <v>57.7</v>
      </c>
      <c r="T28" s="9">
        <f t="shared" si="3"/>
        <v>1358.3701560000002</v>
      </c>
      <c r="U28" s="18">
        <v>11.96</v>
      </c>
      <c r="V28" s="111">
        <v>0.12</v>
      </c>
      <c r="W28" s="119" t="s">
        <v>99</v>
      </c>
      <c r="X28" s="112" t="s">
        <v>100</v>
      </c>
      <c r="Y28" s="112" t="s">
        <v>101</v>
      </c>
      <c r="Z28" s="112" t="s">
        <v>102</v>
      </c>
      <c r="AA28" s="78" t="s">
        <v>103</v>
      </c>
      <c r="AB28" s="113">
        <v>0</v>
      </c>
      <c r="AC28" s="114">
        <v>0</v>
      </c>
      <c r="AD28" s="12">
        <v>21.09</v>
      </c>
      <c r="AE28" s="3"/>
    </row>
    <row r="29" spans="1:48" s="8" customFormat="1" x14ac:dyDescent="0.25">
      <c r="A29" s="46">
        <v>27</v>
      </c>
      <c r="B29" s="14" t="s">
        <v>24</v>
      </c>
      <c r="C29" s="57">
        <v>1</v>
      </c>
      <c r="D29" s="22">
        <v>180.19</v>
      </c>
      <c r="E29" s="18">
        <v>3169.77</v>
      </c>
      <c r="F29" s="18">
        <v>2517.34</v>
      </c>
      <c r="G29" s="18">
        <f t="shared" si="0"/>
        <v>5687.1100000000006</v>
      </c>
      <c r="H29" s="61">
        <v>1</v>
      </c>
      <c r="I29" s="68">
        <v>0</v>
      </c>
      <c r="J29" s="68">
        <v>0</v>
      </c>
      <c r="K29" s="18">
        <v>3724.72</v>
      </c>
      <c r="L29" s="18">
        <v>73.09</v>
      </c>
      <c r="M29" s="18">
        <v>32.56</v>
      </c>
      <c r="N29" s="20">
        <v>5.88</v>
      </c>
      <c r="O29" s="18">
        <v>27.21</v>
      </c>
      <c r="P29" s="33">
        <f t="shared" si="1"/>
        <v>2090.6508699999999</v>
      </c>
      <c r="Q29" s="18">
        <v>83.05</v>
      </c>
      <c r="R29" s="9">
        <f t="shared" si="2"/>
        <v>316.42963800000001</v>
      </c>
      <c r="S29" s="18">
        <v>12.57</v>
      </c>
      <c r="T29" s="9">
        <f t="shared" si="3"/>
        <v>1196.9951699999999</v>
      </c>
      <c r="U29" s="18">
        <v>47.55</v>
      </c>
      <c r="V29" s="92">
        <v>0.12</v>
      </c>
      <c r="W29" s="68">
        <v>8</v>
      </c>
      <c r="X29" s="28">
        <v>3963</v>
      </c>
      <c r="Y29" s="28">
        <v>369</v>
      </c>
      <c r="Z29" s="28">
        <v>125</v>
      </c>
      <c r="AA29" s="77" t="s">
        <v>111</v>
      </c>
      <c r="AB29" s="18">
        <v>8.74</v>
      </c>
      <c r="AC29" s="18">
        <v>2.54</v>
      </c>
      <c r="AD29" s="18">
        <v>4.43</v>
      </c>
      <c r="AE29" s="13"/>
      <c r="AG29" s="10"/>
      <c r="AJ29" s="10"/>
      <c r="AM29" s="10"/>
      <c r="AP29" s="10"/>
      <c r="AS29" s="10"/>
      <c r="AV29" s="10"/>
    </row>
    <row r="30" spans="1:48" x14ac:dyDescent="0.25">
      <c r="A30" s="46">
        <v>28</v>
      </c>
      <c r="B30" s="15" t="s">
        <v>29</v>
      </c>
      <c r="C30" s="54">
        <v>1</v>
      </c>
      <c r="D30" s="9">
        <v>256.66000000000003</v>
      </c>
      <c r="E30" s="9">
        <v>6034.08</v>
      </c>
      <c r="F30" s="9">
        <v>3991.84</v>
      </c>
      <c r="G30" s="18">
        <f t="shared" si="0"/>
        <v>10025.92</v>
      </c>
      <c r="H30" s="61">
        <v>3</v>
      </c>
      <c r="I30" s="61">
        <v>0</v>
      </c>
      <c r="J30" s="61">
        <v>0</v>
      </c>
      <c r="K30" s="9">
        <v>7193.24</v>
      </c>
      <c r="L30" s="9">
        <v>83.08</v>
      </c>
      <c r="M30" s="9">
        <v>63.05</v>
      </c>
      <c r="N30" s="19">
        <v>8.8000000000000007</v>
      </c>
      <c r="O30" s="9">
        <v>54.25</v>
      </c>
      <c r="P30" s="33">
        <f t="shared" si="1"/>
        <v>2681.7181120000005</v>
      </c>
      <c r="Q30" s="18">
        <v>67.180000000000007</v>
      </c>
      <c r="R30" s="9">
        <f t="shared" si="2"/>
        <v>719.7287520000001</v>
      </c>
      <c r="S30" s="18">
        <v>18.03</v>
      </c>
      <c r="T30" s="9">
        <f t="shared" si="3"/>
        <v>701.76547199999993</v>
      </c>
      <c r="U30" s="18">
        <v>17.579999999999998</v>
      </c>
      <c r="V30" s="91">
        <v>0.12</v>
      </c>
      <c r="W30" s="68">
        <v>17</v>
      </c>
      <c r="X30" s="28">
        <v>6917</v>
      </c>
      <c r="Y30" s="28">
        <v>531</v>
      </c>
      <c r="Z30" s="28">
        <v>407</v>
      </c>
      <c r="AA30" s="77" t="s">
        <v>111</v>
      </c>
      <c r="AB30" s="18">
        <v>21.58</v>
      </c>
      <c r="AC30" s="18">
        <v>1.04</v>
      </c>
      <c r="AD30" s="9">
        <v>10.3</v>
      </c>
      <c r="AE30" s="3"/>
    </row>
    <row r="31" spans="1:48" x14ac:dyDescent="0.25">
      <c r="A31" s="46">
        <v>29</v>
      </c>
      <c r="B31" s="15" t="s">
        <v>35</v>
      </c>
      <c r="C31" s="54">
        <v>1</v>
      </c>
      <c r="D31" s="9">
        <v>158.29</v>
      </c>
      <c r="E31" s="12">
        <v>5813.28</v>
      </c>
      <c r="F31" s="12">
        <v>3972.94</v>
      </c>
      <c r="G31" s="18">
        <f t="shared" si="0"/>
        <v>9786.2199999999993</v>
      </c>
      <c r="H31" s="64">
        <v>1</v>
      </c>
      <c r="I31" s="64">
        <v>0</v>
      </c>
      <c r="J31" s="64">
        <v>0</v>
      </c>
      <c r="K31" s="12">
        <v>6758.65</v>
      </c>
      <c r="L31" s="12">
        <v>103.15</v>
      </c>
      <c r="M31" s="12">
        <v>78.25</v>
      </c>
      <c r="N31" s="19">
        <v>0</v>
      </c>
      <c r="O31" s="12">
        <v>38.33</v>
      </c>
      <c r="P31" s="33">
        <f t="shared" si="1"/>
        <v>2867.6680920000003</v>
      </c>
      <c r="Q31" s="18">
        <v>72.180000000000007</v>
      </c>
      <c r="R31" s="9">
        <f t="shared" si="2"/>
        <v>369.08612599999998</v>
      </c>
      <c r="S31" s="18">
        <v>9.2899999999999991</v>
      </c>
      <c r="T31" s="9">
        <f t="shared" si="3"/>
        <v>645.20545599999991</v>
      </c>
      <c r="U31" s="18">
        <v>16.239999999999998</v>
      </c>
      <c r="V31" s="111">
        <v>0.12</v>
      </c>
      <c r="W31" s="64">
        <v>16</v>
      </c>
      <c r="X31" s="85">
        <v>6126</v>
      </c>
      <c r="Y31" s="85">
        <v>465</v>
      </c>
      <c r="Z31" s="85">
        <v>228</v>
      </c>
      <c r="AA31" s="76" t="s">
        <v>111</v>
      </c>
      <c r="AB31" s="85">
        <v>30.15</v>
      </c>
      <c r="AC31" s="85">
        <v>2.5099999999999998</v>
      </c>
      <c r="AD31" s="12">
        <v>7.46</v>
      </c>
      <c r="AE31" s="3"/>
    </row>
    <row r="32" spans="1:48" s="8" customFormat="1" x14ac:dyDescent="0.25">
      <c r="A32" s="46">
        <v>30</v>
      </c>
      <c r="B32" s="15" t="s">
        <v>51</v>
      </c>
      <c r="C32" s="54">
        <v>1</v>
      </c>
      <c r="D32" s="9">
        <v>195.95</v>
      </c>
      <c r="E32" s="9">
        <v>6174.57</v>
      </c>
      <c r="F32" s="9">
        <v>4121.05</v>
      </c>
      <c r="G32" s="18">
        <f t="shared" si="0"/>
        <v>10295.619999999999</v>
      </c>
      <c r="H32" s="61">
        <v>3</v>
      </c>
      <c r="I32" s="61">
        <v>2</v>
      </c>
      <c r="J32" s="61">
        <v>0</v>
      </c>
      <c r="K32" s="9">
        <v>7741.63</v>
      </c>
      <c r="L32" s="9">
        <v>323.5</v>
      </c>
      <c r="M32" s="9">
        <v>368.01</v>
      </c>
      <c r="N32" s="19">
        <v>79.540000000000006</v>
      </c>
      <c r="O32" s="9">
        <v>294.20999999999998</v>
      </c>
      <c r="P32" s="33">
        <f t="shared" si="1"/>
        <v>2849.7060750000001</v>
      </c>
      <c r="Q32" s="18">
        <v>69.150000000000006</v>
      </c>
      <c r="R32" s="9">
        <f t="shared" si="2"/>
        <v>406.33553000000001</v>
      </c>
      <c r="S32" s="18">
        <v>9.86</v>
      </c>
      <c r="T32" s="9">
        <f t="shared" si="3"/>
        <v>2102.55971</v>
      </c>
      <c r="U32" s="18">
        <v>51.02</v>
      </c>
      <c r="V32" s="91">
        <v>0.12</v>
      </c>
      <c r="W32" s="68">
        <v>15</v>
      </c>
      <c r="X32" s="28">
        <v>18276</v>
      </c>
      <c r="Y32" s="28">
        <v>1672</v>
      </c>
      <c r="Z32" s="28">
        <v>139</v>
      </c>
      <c r="AA32" s="77" t="s">
        <v>111</v>
      </c>
      <c r="AB32" s="18">
        <v>24</v>
      </c>
      <c r="AC32" s="18">
        <v>0.83</v>
      </c>
      <c r="AD32" s="17">
        <v>7.57</v>
      </c>
      <c r="AE32" s="13"/>
      <c r="AG32" s="10"/>
      <c r="AJ32" s="10"/>
      <c r="AM32" s="10"/>
      <c r="AP32" s="10"/>
      <c r="AS32" s="10"/>
      <c r="AV32" s="10"/>
    </row>
    <row r="33" spans="1:48" s="16" customFormat="1" x14ac:dyDescent="0.25">
      <c r="A33" s="46">
        <v>31</v>
      </c>
      <c r="B33" s="15" t="s">
        <v>53</v>
      </c>
      <c r="C33" s="54">
        <v>2</v>
      </c>
      <c r="D33" s="9">
        <v>506.92</v>
      </c>
      <c r="E33" s="9">
        <v>21902.49</v>
      </c>
      <c r="F33" s="9">
        <v>15412.18</v>
      </c>
      <c r="G33" s="18">
        <f t="shared" si="0"/>
        <v>37314.67</v>
      </c>
      <c r="H33" s="63">
        <v>10</v>
      </c>
      <c r="I33" s="63">
        <v>7</v>
      </c>
      <c r="J33" s="63">
        <v>0</v>
      </c>
      <c r="K33" s="9">
        <v>24831.02</v>
      </c>
      <c r="L33" s="9">
        <v>303.44</v>
      </c>
      <c r="M33" s="9">
        <v>488.69</v>
      </c>
      <c r="N33" s="19">
        <v>119.56</v>
      </c>
      <c r="O33" s="9">
        <v>214.51</v>
      </c>
      <c r="P33" s="33">
        <f t="shared" si="1"/>
        <v>13497.987244</v>
      </c>
      <c r="Q33" s="52">
        <v>87.58</v>
      </c>
      <c r="R33" s="9">
        <f t="shared" si="2"/>
        <v>4611.3242560000008</v>
      </c>
      <c r="S33" s="52">
        <v>29.92</v>
      </c>
      <c r="T33" s="9">
        <f t="shared" si="3"/>
        <v>6073.940137999999</v>
      </c>
      <c r="U33" s="52">
        <v>39.409999999999997</v>
      </c>
      <c r="V33" s="111">
        <v>0.12</v>
      </c>
      <c r="W33" s="64">
        <v>80</v>
      </c>
      <c r="X33" s="117">
        <v>42529</v>
      </c>
      <c r="Y33" s="117">
        <v>2240</v>
      </c>
      <c r="Z33" s="117">
        <v>1495</v>
      </c>
      <c r="AA33" s="76" t="s">
        <v>92</v>
      </c>
      <c r="AB33" s="12">
        <v>80.89</v>
      </c>
      <c r="AC33" s="85">
        <v>5.72</v>
      </c>
      <c r="AD33" s="12">
        <v>28.2</v>
      </c>
      <c r="AE33" s="73"/>
      <c r="AG33" s="40"/>
      <c r="AJ33" s="40"/>
      <c r="AM33" s="40"/>
      <c r="AP33" s="40"/>
      <c r="AS33" s="40"/>
      <c r="AV33" s="40"/>
    </row>
    <row r="34" spans="1:48" x14ac:dyDescent="0.25">
      <c r="A34" s="46">
        <v>32</v>
      </c>
      <c r="B34" s="15" t="s">
        <v>18</v>
      </c>
      <c r="C34" s="54">
        <v>1</v>
      </c>
      <c r="D34" s="9">
        <v>190</v>
      </c>
      <c r="E34" s="9">
        <v>2034</v>
      </c>
      <c r="F34" s="9">
        <v>1452</v>
      </c>
      <c r="G34" s="18">
        <f t="shared" si="0"/>
        <v>3486</v>
      </c>
      <c r="H34" s="61">
        <v>1</v>
      </c>
      <c r="I34" s="61">
        <v>0</v>
      </c>
      <c r="J34" s="61">
        <v>0</v>
      </c>
      <c r="K34" s="9">
        <v>2555</v>
      </c>
      <c r="L34" s="9">
        <v>66.33</v>
      </c>
      <c r="M34" s="9">
        <v>0</v>
      </c>
      <c r="N34" s="19">
        <v>0</v>
      </c>
      <c r="O34" s="9">
        <v>0</v>
      </c>
      <c r="P34" s="33">
        <f t="shared" si="1"/>
        <v>943.80000000000007</v>
      </c>
      <c r="Q34" s="18">
        <v>65</v>
      </c>
      <c r="R34" s="9">
        <f t="shared" si="2"/>
        <v>116.16</v>
      </c>
      <c r="S34" s="18">
        <v>8</v>
      </c>
      <c r="T34" s="9">
        <f t="shared" si="3"/>
        <v>174.23999999999998</v>
      </c>
      <c r="U34" s="18">
        <v>12</v>
      </c>
      <c r="V34" s="91">
        <v>0.11</v>
      </c>
      <c r="W34" s="68">
        <v>8</v>
      </c>
      <c r="X34" s="28">
        <v>7173</v>
      </c>
      <c r="Y34" s="28">
        <v>245</v>
      </c>
      <c r="Z34" s="28">
        <v>85</v>
      </c>
      <c r="AA34" s="77" t="s">
        <v>106</v>
      </c>
      <c r="AB34" s="18">
        <v>16.59</v>
      </c>
      <c r="AC34" s="18">
        <v>2.93</v>
      </c>
      <c r="AD34" s="9">
        <v>1.86</v>
      </c>
      <c r="AE34" s="3"/>
    </row>
    <row r="35" spans="1:48" s="8" customFormat="1" x14ac:dyDescent="0.25">
      <c r="A35" s="46">
        <v>33</v>
      </c>
      <c r="B35" s="15" t="s">
        <v>27</v>
      </c>
      <c r="C35" s="54">
        <v>1</v>
      </c>
      <c r="D35" s="9">
        <v>261.3</v>
      </c>
      <c r="E35" s="9">
        <v>8778.92</v>
      </c>
      <c r="F35" s="9">
        <v>5487.39</v>
      </c>
      <c r="G35" s="18">
        <f t="shared" si="0"/>
        <v>14266.310000000001</v>
      </c>
      <c r="H35" s="61">
        <v>3</v>
      </c>
      <c r="I35" s="61">
        <v>1</v>
      </c>
      <c r="J35" s="61">
        <v>1</v>
      </c>
      <c r="K35" s="9">
        <v>11848.71</v>
      </c>
      <c r="L35" s="9">
        <v>83.9</v>
      </c>
      <c r="M35" s="9">
        <v>763.48</v>
      </c>
      <c r="N35" s="19">
        <v>263.57</v>
      </c>
      <c r="O35" s="9">
        <v>499.91</v>
      </c>
      <c r="P35" s="33">
        <f t="shared" si="1"/>
        <v>3913.6065479999997</v>
      </c>
      <c r="Q35" s="18">
        <v>71.319999999999993</v>
      </c>
      <c r="R35" s="9">
        <f t="shared" si="2"/>
        <v>127.85618700000002</v>
      </c>
      <c r="S35" s="18">
        <v>2.33</v>
      </c>
      <c r="T35" s="9">
        <f t="shared" si="3"/>
        <v>0</v>
      </c>
      <c r="U35" s="18">
        <v>0</v>
      </c>
      <c r="V35" s="99">
        <v>0.1</v>
      </c>
      <c r="W35" s="110">
        <v>20</v>
      </c>
      <c r="X35" s="107">
        <v>33693</v>
      </c>
      <c r="Y35" s="107">
        <v>2196</v>
      </c>
      <c r="Z35" s="107">
        <v>1117</v>
      </c>
      <c r="AA35" s="104" t="s">
        <v>111</v>
      </c>
      <c r="AB35" s="18">
        <v>85.71</v>
      </c>
      <c r="AC35" s="18">
        <v>16.100000000000001</v>
      </c>
      <c r="AD35" s="18">
        <v>12.11</v>
      </c>
      <c r="AE35" s="13"/>
      <c r="AG35" s="10"/>
      <c r="AJ35" s="10"/>
      <c r="AM35" s="10"/>
      <c r="AP35" s="10"/>
      <c r="AS35" s="10"/>
      <c r="AV35" s="10"/>
    </row>
    <row r="36" spans="1:48" x14ac:dyDescent="0.25">
      <c r="A36" s="46">
        <v>34</v>
      </c>
      <c r="B36" s="14" t="s">
        <v>42</v>
      </c>
      <c r="C36" s="54">
        <v>1</v>
      </c>
      <c r="D36" s="37">
        <v>436.99</v>
      </c>
      <c r="E36" s="37">
        <v>4929.0200000000004</v>
      </c>
      <c r="F36" s="37">
        <v>3348.19</v>
      </c>
      <c r="G36" s="18">
        <f t="shared" si="0"/>
        <v>8277.2100000000009</v>
      </c>
      <c r="H36" s="61">
        <v>3</v>
      </c>
      <c r="I36" s="68">
        <v>0</v>
      </c>
      <c r="J36" s="68">
        <v>0</v>
      </c>
      <c r="K36" s="18">
        <v>5825.44</v>
      </c>
      <c r="L36" s="18">
        <v>81.069999999999993</v>
      </c>
      <c r="M36" s="9">
        <v>0</v>
      </c>
      <c r="N36" s="20">
        <v>0</v>
      </c>
      <c r="O36" s="18">
        <v>0</v>
      </c>
      <c r="P36" s="33">
        <f t="shared" si="1"/>
        <v>2434.1341299999999</v>
      </c>
      <c r="Q36" s="18">
        <v>72.7</v>
      </c>
      <c r="R36" s="9">
        <f t="shared" si="2"/>
        <v>1534.140658</v>
      </c>
      <c r="S36" s="18">
        <v>45.82</v>
      </c>
      <c r="T36" s="9">
        <f t="shared" si="3"/>
        <v>639.16947099999993</v>
      </c>
      <c r="U36" s="18">
        <v>19.09</v>
      </c>
      <c r="V36" s="92">
        <v>0.1</v>
      </c>
      <c r="W36" s="68">
        <v>17</v>
      </c>
      <c r="X36" s="28">
        <v>3262</v>
      </c>
      <c r="Y36" s="28">
        <v>263</v>
      </c>
      <c r="Z36" s="28">
        <v>29</v>
      </c>
      <c r="AA36" s="77" t="s">
        <v>111</v>
      </c>
      <c r="AB36" s="18">
        <v>23.71</v>
      </c>
      <c r="AC36" s="18">
        <v>2.87</v>
      </c>
      <c r="AD36" s="9">
        <v>3.67</v>
      </c>
      <c r="AE36" s="3"/>
    </row>
    <row r="37" spans="1:48" x14ac:dyDescent="0.25">
      <c r="A37" s="46">
        <v>35</v>
      </c>
      <c r="B37" s="14" t="s">
        <v>118</v>
      </c>
      <c r="C37" s="55">
        <v>2</v>
      </c>
      <c r="D37" s="9">
        <v>3544.81</v>
      </c>
      <c r="E37" s="9">
        <v>26298.29</v>
      </c>
      <c r="F37" s="9">
        <v>24933.63</v>
      </c>
      <c r="G37" s="18">
        <f t="shared" si="0"/>
        <v>51231.92</v>
      </c>
      <c r="H37" s="61">
        <v>3</v>
      </c>
      <c r="I37" s="61">
        <v>0</v>
      </c>
      <c r="J37" s="61">
        <v>0</v>
      </c>
      <c r="K37" s="9">
        <v>33505.35</v>
      </c>
      <c r="L37" s="9">
        <v>446.36</v>
      </c>
      <c r="M37" s="9">
        <v>107.65</v>
      </c>
      <c r="N37" s="19">
        <v>82.56</v>
      </c>
      <c r="O37" s="9">
        <v>25.09</v>
      </c>
      <c r="P37" s="33">
        <f t="shared" si="1"/>
        <v>0</v>
      </c>
      <c r="Q37" s="18">
        <v>0</v>
      </c>
      <c r="R37" s="9">
        <f t="shared" si="2"/>
        <v>0</v>
      </c>
      <c r="S37" s="18">
        <v>0</v>
      </c>
      <c r="T37" s="9">
        <f t="shared" si="3"/>
        <v>0</v>
      </c>
      <c r="U37" s="18">
        <v>0</v>
      </c>
      <c r="V37" s="91">
        <v>8.3000000000000004E-2</v>
      </c>
      <c r="W37" s="68">
        <v>20</v>
      </c>
      <c r="X37" s="28">
        <v>38281</v>
      </c>
      <c r="Y37" s="28">
        <v>16500</v>
      </c>
      <c r="Z37" s="28">
        <v>327</v>
      </c>
      <c r="AA37" s="77" t="s">
        <v>111</v>
      </c>
      <c r="AB37" s="18">
        <v>204.5</v>
      </c>
      <c r="AC37" s="18">
        <v>7.15</v>
      </c>
      <c r="AD37" s="9">
        <v>36.51</v>
      </c>
      <c r="AE37" s="3"/>
    </row>
    <row r="38" spans="1:48" s="8" customFormat="1" x14ac:dyDescent="0.25">
      <c r="A38" s="46">
        <v>36</v>
      </c>
      <c r="B38" s="15" t="s">
        <v>46</v>
      </c>
      <c r="C38" s="54">
        <v>1</v>
      </c>
      <c r="D38" s="9">
        <v>152.69999999999999</v>
      </c>
      <c r="E38" s="9">
        <v>1092.47</v>
      </c>
      <c r="F38" s="9">
        <v>789.85</v>
      </c>
      <c r="G38" s="18">
        <f t="shared" si="0"/>
        <v>1882.3200000000002</v>
      </c>
      <c r="H38" s="61">
        <v>1</v>
      </c>
      <c r="I38" s="61">
        <v>0</v>
      </c>
      <c r="J38" s="61">
        <v>0</v>
      </c>
      <c r="K38" s="9">
        <v>1336.27</v>
      </c>
      <c r="L38" s="9">
        <v>34.53</v>
      </c>
      <c r="M38" s="9">
        <v>0</v>
      </c>
      <c r="N38" s="19">
        <v>0</v>
      </c>
      <c r="O38" s="9">
        <v>0</v>
      </c>
      <c r="P38" s="33">
        <f t="shared" si="1"/>
        <v>708.41646500000002</v>
      </c>
      <c r="Q38" s="18">
        <v>89.69</v>
      </c>
      <c r="R38" s="9">
        <f t="shared" si="2"/>
        <v>247.617975</v>
      </c>
      <c r="S38" s="18">
        <v>31.35</v>
      </c>
      <c r="T38" s="9">
        <f t="shared" si="3"/>
        <v>100.07399500000001</v>
      </c>
      <c r="U38" s="18">
        <v>12.67</v>
      </c>
      <c r="V38" s="91">
        <v>7.0000000000000007E-2</v>
      </c>
      <c r="W38" s="68">
        <v>6</v>
      </c>
      <c r="X38" s="28">
        <v>932</v>
      </c>
      <c r="Y38" s="28">
        <v>70</v>
      </c>
      <c r="Z38" s="28">
        <v>3</v>
      </c>
      <c r="AA38" s="77" t="s">
        <v>94</v>
      </c>
      <c r="AB38" s="18">
        <v>5.8</v>
      </c>
      <c r="AC38" s="18">
        <v>0</v>
      </c>
      <c r="AD38" s="9">
        <v>1.44</v>
      </c>
      <c r="AE38" s="13"/>
      <c r="AG38" s="10"/>
      <c r="AJ38" s="10"/>
      <c r="AM38" s="10"/>
      <c r="AP38" s="10"/>
      <c r="AS38" s="10"/>
      <c r="AV38" s="10"/>
    </row>
    <row r="39" spans="1:48" x14ac:dyDescent="0.25">
      <c r="A39" s="46">
        <v>37</v>
      </c>
      <c r="B39" s="15" t="s">
        <v>50</v>
      </c>
      <c r="C39" s="54">
        <v>1</v>
      </c>
      <c r="D39" s="9">
        <v>318.83</v>
      </c>
      <c r="E39" s="9">
        <v>4472.62</v>
      </c>
      <c r="F39" s="9">
        <v>2906.49</v>
      </c>
      <c r="G39" s="18">
        <f t="shared" si="0"/>
        <v>7379.11</v>
      </c>
      <c r="H39" s="61">
        <v>3</v>
      </c>
      <c r="I39" s="61">
        <v>2</v>
      </c>
      <c r="J39" s="61">
        <v>0</v>
      </c>
      <c r="K39" s="9">
        <v>5263.06</v>
      </c>
      <c r="L39" s="9">
        <v>117.16</v>
      </c>
      <c r="M39" s="9">
        <v>99.53</v>
      </c>
      <c r="N39" s="26">
        <v>11.63</v>
      </c>
      <c r="O39" s="9">
        <v>87.9</v>
      </c>
      <c r="P39" s="33">
        <f t="shared" si="1"/>
        <v>2002.57161</v>
      </c>
      <c r="Q39" s="18">
        <v>68.900000000000006</v>
      </c>
      <c r="R39" s="9">
        <f t="shared" si="2"/>
        <v>621.11691299999995</v>
      </c>
      <c r="S39" s="18">
        <v>21.37</v>
      </c>
      <c r="T39" s="9">
        <f t="shared" si="3"/>
        <v>419.69715599999995</v>
      </c>
      <c r="U39" s="18">
        <v>14.44</v>
      </c>
      <c r="V39" s="91">
        <v>4.4999999999999998E-2</v>
      </c>
      <c r="W39" s="68">
        <v>14</v>
      </c>
      <c r="X39" s="28">
        <v>7187</v>
      </c>
      <c r="Y39" s="28">
        <v>267</v>
      </c>
      <c r="Z39" s="28">
        <v>60</v>
      </c>
      <c r="AA39" s="77" t="s">
        <v>92</v>
      </c>
      <c r="AB39" s="18">
        <v>14.48</v>
      </c>
      <c r="AC39" s="18">
        <v>6.64</v>
      </c>
      <c r="AD39" s="9">
        <v>6.03</v>
      </c>
      <c r="AE39" s="3"/>
    </row>
    <row r="40" spans="1:48" s="8" customFormat="1" x14ac:dyDescent="0.25">
      <c r="A40" s="46">
        <v>38</v>
      </c>
      <c r="B40" s="14" t="s">
        <v>30</v>
      </c>
      <c r="C40" s="54">
        <v>1</v>
      </c>
      <c r="D40" s="18">
        <v>244.05</v>
      </c>
      <c r="E40" s="18">
        <v>4058.54</v>
      </c>
      <c r="F40" s="18">
        <v>3122.04</v>
      </c>
      <c r="G40" s="18">
        <f t="shared" si="0"/>
        <v>7180.58</v>
      </c>
      <c r="H40" s="61">
        <v>2</v>
      </c>
      <c r="I40" s="68">
        <v>0</v>
      </c>
      <c r="J40" s="68">
        <v>0</v>
      </c>
      <c r="K40" s="18">
        <v>4824.03</v>
      </c>
      <c r="L40" s="18">
        <v>13.61</v>
      </c>
      <c r="M40" s="9">
        <v>182.07</v>
      </c>
      <c r="N40" s="20">
        <v>89.29</v>
      </c>
      <c r="O40" s="18">
        <v>92.78</v>
      </c>
      <c r="P40" s="33">
        <f t="shared" si="1"/>
        <v>1946.2797360000002</v>
      </c>
      <c r="Q40" s="18">
        <v>62.34</v>
      </c>
      <c r="R40" s="9">
        <f t="shared" si="2"/>
        <v>487.35044399999998</v>
      </c>
      <c r="S40" s="18">
        <v>15.61</v>
      </c>
      <c r="T40" s="9">
        <f t="shared" si="3"/>
        <v>386.19634799999994</v>
      </c>
      <c r="U40" s="18">
        <v>12.37</v>
      </c>
      <c r="V40" s="92">
        <v>0.04</v>
      </c>
      <c r="W40" s="110">
        <v>15</v>
      </c>
      <c r="X40" s="107">
        <v>8455</v>
      </c>
      <c r="Y40" s="107">
        <v>333</v>
      </c>
      <c r="Z40" s="107">
        <v>109</v>
      </c>
      <c r="AA40" s="104" t="s">
        <v>94</v>
      </c>
      <c r="AB40" s="18">
        <v>0</v>
      </c>
      <c r="AC40" s="18">
        <v>0</v>
      </c>
      <c r="AD40" s="22">
        <v>0</v>
      </c>
      <c r="AE40" s="13"/>
      <c r="AG40" s="10"/>
      <c r="AJ40" s="10"/>
      <c r="AM40" s="10"/>
      <c r="AP40" s="10"/>
      <c r="AS40" s="10"/>
      <c r="AV40" s="10"/>
    </row>
    <row r="41" spans="1:48" x14ac:dyDescent="0.25">
      <c r="A41" s="46">
        <v>39</v>
      </c>
      <c r="B41" s="15" t="s">
        <v>11</v>
      </c>
      <c r="C41" s="54">
        <v>1</v>
      </c>
      <c r="D41" s="9">
        <v>314.88</v>
      </c>
      <c r="E41" s="9">
        <v>4356.5</v>
      </c>
      <c r="F41" s="9">
        <v>2179.9</v>
      </c>
      <c r="G41" s="38">
        <f t="shared" si="0"/>
        <v>6536.4</v>
      </c>
      <c r="H41" s="61">
        <v>2</v>
      </c>
      <c r="I41" s="61">
        <v>2</v>
      </c>
      <c r="J41" s="61">
        <v>0</v>
      </c>
      <c r="K41" s="9">
        <v>6739.29</v>
      </c>
      <c r="L41" s="9">
        <v>68.47</v>
      </c>
      <c r="M41" s="9">
        <v>27.28</v>
      </c>
      <c r="N41" s="19">
        <v>14.05</v>
      </c>
      <c r="O41" s="9">
        <v>13.23</v>
      </c>
      <c r="P41" s="33">
        <f t="shared" si="1"/>
        <v>1821.0884600000002</v>
      </c>
      <c r="Q41" s="18">
        <v>83.54</v>
      </c>
      <c r="R41" s="9">
        <f t="shared" si="2"/>
        <v>382.13647000000003</v>
      </c>
      <c r="S41" s="18">
        <v>17.53</v>
      </c>
      <c r="T41" s="9">
        <f t="shared" si="3"/>
        <v>382.13647000000003</v>
      </c>
      <c r="U41" s="18">
        <v>17.53</v>
      </c>
      <c r="V41" s="91">
        <v>0</v>
      </c>
      <c r="W41" s="118">
        <v>12</v>
      </c>
      <c r="X41" s="106">
        <v>3875</v>
      </c>
      <c r="Y41" s="106">
        <v>945</v>
      </c>
      <c r="Z41" s="106">
        <v>876</v>
      </c>
      <c r="AA41" s="108" t="s">
        <v>104</v>
      </c>
      <c r="AB41" s="18">
        <v>0</v>
      </c>
      <c r="AC41" s="18">
        <v>0</v>
      </c>
      <c r="AD41" s="9">
        <v>0</v>
      </c>
      <c r="AE41" s="3"/>
    </row>
    <row r="42" spans="1:48" x14ac:dyDescent="0.25">
      <c r="A42" s="46">
        <v>40</v>
      </c>
      <c r="B42" s="15" t="s">
        <v>21</v>
      </c>
      <c r="C42" s="54">
        <v>1</v>
      </c>
      <c r="D42" s="9">
        <v>195.12</v>
      </c>
      <c r="E42" s="9">
        <v>4374.8100000000004</v>
      </c>
      <c r="F42" s="9">
        <v>3242.83</v>
      </c>
      <c r="G42" s="38">
        <f t="shared" si="0"/>
        <v>7617.64</v>
      </c>
      <c r="H42" s="61">
        <v>2</v>
      </c>
      <c r="I42" s="61">
        <v>0</v>
      </c>
      <c r="J42" s="61">
        <v>0</v>
      </c>
      <c r="K42" s="9">
        <v>5282.94</v>
      </c>
      <c r="L42" s="9">
        <v>74.069999999999993</v>
      </c>
      <c r="M42" s="9">
        <v>62.16</v>
      </c>
      <c r="N42" s="19">
        <v>2.9</v>
      </c>
      <c r="O42" s="9">
        <v>66.66</v>
      </c>
      <c r="P42" s="33">
        <f t="shared" si="1"/>
        <v>2147.0777429999998</v>
      </c>
      <c r="Q42" s="18">
        <v>66.209999999999994</v>
      </c>
      <c r="R42" s="9">
        <f t="shared" si="2"/>
        <v>460.48185999999993</v>
      </c>
      <c r="S42" s="18">
        <v>14.2</v>
      </c>
      <c r="T42" s="9">
        <f t="shared" si="3"/>
        <v>590.19506000000001</v>
      </c>
      <c r="U42" s="18">
        <v>18.2</v>
      </c>
      <c r="V42" s="91">
        <v>0</v>
      </c>
      <c r="W42" s="68">
        <v>15</v>
      </c>
      <c r="X42" s="28">
        <v>3037</v>
      </c>
      <c r="Y42" s="28">
        <v>343</v>
      </c>
      <c r="Z42" s="28">
        <v>172</v>
      </c>
      <c r="AA42" s="77" t="s">
        <v>111</v>
      </c>
      <c r="AB42" s="18">
        <v>18.329999999999998</v>
      </c>
      <c r="AC42" s="18">
        <v>0</v>
      </c>
      <c r="AD42" s="9">
        <v>5.28</v>
      </c>
      <c r="AE42" s="3"/>
    </row>
    <row r="43" spans="1:48" s="8" customFormat="1" x14ac:dyDescent="0.25">
      <c r="A43" s="46">
        <v>41</v>
      </c>
      <c r="B43" s="15" t="s">
        <v>25</v>
      </c>
      <c r="C43" s="54">
        <v>1</v>
      </c>
      <c r="D43" s="9">
        <v>48.31</v>
      </c>
      <c r="E43" s="9">
        <v>2936.76</v>
      </c>
      <c r="F43" s="9">
        <v>628.04</v>
      </c>
      <c r="G43" s="38">
        <f t="shared" si="0"/>
        <v>3564.8</v>
      </c>
      <c r="H43" s="61">
        <v>1</v>
      </c>
      <c r="I43" s="61">
        <v>0</v>
      </c>
      <c r="J43" s="61">
        <v>0</v>
      </c>
      <c r="K43" s="9">
        <v>3076</v>
      </c>
      <c r="L43" s="9">
        <v>-1.41</v>
      </c>
      <c r="M43" s="9">
        <v>2.2599999999999998</v>
      </c>
      <c r="N43" s="19">
        <v>2.04</v>
      </c>
      <c r="O43" s="9">
        <v>0.22</v>
      </c>
      <c r="P43" s="33">
        <f t="shared" si="1"/>
        <v>615.47919999999999</v>
      </c>
      <c r="Q43" s="18">
        <v>98</v>
      </c>
      <c r="R43" s="9">
        <f t="shared" si="2"/>
        <v>43.523171999999995</v>
      </c>
      <c r="S43" s="18">
        <v>6.93</v>
      </c>
      <c r="T43" s="9">
        <f t="shared" si="3"/>
        <v>181.00112799999999</v>
      </c>
      <c r="U43" s="18">
        <v>28.82</v>
      </c>
      <c r="V43" s="91">
        <v>0</v>
      </c>
      <c r="W43" s="68">
        <v>6</v>
      </c>
      <c r="X43" s="28">
        <v>1458</v>
      </c>
      <c r="Y43" s="28">
        <v>107</v>
      </c>
      <c r="Z43" s="28">
        <v>77</v>
      </c>
      <c r="AA43" s="77" t="s">
        <v>111</v>
      </c>
      <c r="AB43" s="18">
        <v>2.62</v>
      </c>
      <c r="AC43" s="18">
        <v>1.45</v>
      </c>
      <c r="AD43" s="9">
        <v>1.32</v>
      </c>
      <c r="AE43" s="13"/>
      <c r="AG43" s="10"/>
      <c r="AJ43" s="10"/>
      <c r="AM43" s="10"/>
      <c r="AP43" s="10"/>
      <c r="AS43" s="10"/>
      <c r="AV43" s="10"/>
    </row>
    <row r="44" spans="1:48" x14ac:dyDescent="0.25">
      <c r="A44" s="46">
        <v>42</v>
      </c>
      <c r="B44" s="15" t="s">
        <v>41</v>
      </c>
      <c r="C44" s="54">
        <v>1</v>
      </c>
      <c r="D44" s="9">
        <v>214.3</v>
      </c>
      <c r="E44" s="9">
        <v>1427.2</v>
      </c>
      <c r="F44" s="9">
        <v>946.91</v>
      </c>
      <c r="G44" s="38">
        <f t="shared" si="0"/>
        <v>2374.11</v>
      </c>
      <c r="H44" s="61">
        <v>1</v>
      </c>
      <c r="I44" s="61">
        <v>1</v>
      </c>
      <c r="J44" s="61">
        <v>0</v>
      </c>
      <c r="K44" s="9">
        <v>1986.65</v>
      </c>
      <c r="L44" s="9">
        <v>5.42</v>
      </c>
      <c r="M44" s="9">
        <v>82.86</v>
      </c>
      <c r="N44" s="19">
        <v>21.48</v>
      </c>
      <c r="O44" s="9">
        <v>65.13</v>
      </c>
      <c r="P44" s="33">
        <f t="shared" si="1"/>
        <v>596.55330000000004</v>
      </c>
      <c r="Q44" s="18">
        <v>63</v>
      </c>
      <c r="R44" s="9">
        <f t="shared" si="2"/>
        <v>0</v>
      </c>
      <c r="S44" s="18">
        <v>0</v>
      </c>
      <c r="T44" s="9">
        <f t="shared" si="3"/>
        <v>558.67689999999993</v>
      </c>
      <c r="U44" s="18">
        <v>59</v>
      </c>
      <c r="V44" s="91">
        <v>0</v>
      </c>
      <c r="W44" s="68">
        <v>10</v>
      </c>
      <c r="X44" s="28">
        <v>11873</v>
      </c>
      <c r="Y44" s="28">
        <v>116</v>
      </c>
      <c r="Z44" s="28">
        <v>28</v>
      </c>
      <c r="AA44" s="77" t="s">
        <v>92</v>
      </c>
      <c r="AB44" s="18">
        <v>0</v>
      </c>
      <c r="AC44" s="18">
        <v>0</v>
      </c>
      <c r="AD44" s="18">
        <v>0.92</v>
      </c>
      <c r="AE44" s="3"/>
    </row>
    <row r="45" spans="1:48" x14ac:dyDescent="0.25">
      <c r="A45" s="46">
        <v>43</v>
      </c>
      <c r="B45" s="15" t="s">
        <v>43</v>
      </c>
      <c r="C45" s="54">
        <v>1</v>
      </c>
      <c r="D45" s="9">
        <v>314.85000000000002</v>
      </c>
      <c r="E45" s="9">
        <v>2709.24</v>
      </c>
      <c r="F45" s="9">
        <v>1889.39</v>
      </c>
      <c r="G45" s="38">
        <f t="shared" si="0"/>
        <v>4598.63</v>
      </c>
      <c r="H45" s="61">
        <v>2</v>
      </c>
      <c r="I45" s="61">
        <v>0</v>
      </c>
      <c r="J45" s="61">
        <v>0</v>
      </c>
      <c r="K45" s="9">
        <v>3433.68</v>
      </c>
      <c r="L45" s="9">
        <v>74.3</v>
      </c>
      <c r="M45" s="9">
        <v>13.65</v>
      </c>
      <c r="N45" s="26">
        <v>12.29</v>
      </c>
      <c r="O45" s="9">
        <v>2.23</v>
      </c>
      <c r="P45" s="33">
        <f t="shared" si="1"/>
        <v>1440.2819970000003</v>
      </c>
      <c r="Q45" s="18">
        <v>76.23</v>
      </c>
      <c r="R45" s="9">
        <f t="shared" si="2"/>
        <v>210.85592400000002</v>
      </c>
      <c r="S45" s="18">
        <v>11.16</v>
      </c>
      <c r="T45" s="9">
        <f t="shared" si="3"/>
        <v>326.10871400000002</v>
      </c>
      <c r="U45" s="18">
        <v>17.260000000000002</v>
      </c>
      <c r="V45" s="91">
        <v>0</v>
      </c>
      <c r="W45" s="119" t="s">
        <v>107</v>
      </c>
      <c r="X45" s="112" t="s">
        <v>108</v>
      </c>
      <c r="Y45" s="112" t="s">
        <v>109</v>
      </c>
      <c r="Z45" s="112" t="s">
        <v>110</v>
      </c>
      <c r="AA45" s="78" t="s">
        <v>111</v>
      </c>
      <c r="AB45" s="18">
        <v>22.35</v>
      </c>
      <c r="AC45" s="18">
        <v>1.19</v>
      </c>
      <c r="AD45" s="18">
        <v>1.93</v>
      </c>
      <c r="AE45" s="3"/>
    </row>
    <row r="46" spans="1:48" s="8" customFormat="1" x14ac:dyDescent="0.25">
      <c r="A46" s="46">
        <v>44</v>
      </c>
      <c r="B46" s="14" t="s">
        <v>45</v>
      </c>
      <c r="C46" s="54">
        <v>1</v>
      </c>
      <c r="D46" s="18">
        <v>495.35</v>
      </c>
      <c r="E46" s="18">
        <v>2831.7</v>
      </c>
      <c r="F46" s="18">
        <v>2111.98</v>
      </c>
      <c r="G46" s="38">
        <f t="shared" si="0"/>
        <v>4943.68</v>
      </c>
      <c r="H46" s="61">
        <v>1</v>
      </c>
      <c r="I46" s="68">
        <v>0</v>
      </c>
      <c r="J46" s="68">
        <v>0</v>
      </c>
      <c r="K46" s="18">
        <v>3367.67</v>
      </c>
      <c r="L46" s="18">
        <v>50.46</v>
      </c>
      <c r="M46" s="9">
        <v>0</v>
      </c>
      <c r="N46" s="20">
        <v>0</v>
      </c>
      <c r="O46" s="18">
        <v>0</v>
      </c>
      <c r="P46" s="33">
        <f t="shared" si="1"/>
        <v>0</v>
      </c>
      <c r="Q46" s="18">
        <v>0</v>
      </c>
      <c r="R46" s="9">
        <f t="shared" si="2"/>
        <v>0</v>
      </c>
      <c r="S46" s="18">
        <v>0</v>
      </c>
      <c r="T46" s="9">
        <f t="shared" si="3"/>
        <v>0</v>
      </c>
      <c r="U46" s="18">
        <v>0</v>
      </c>
      <c r="V46" s="92">
        <v>0</v>
      </c>
      <c r="W46" s="68">
        <v>11</v>
      </c>
      <c r="X46" s="28">
        <v>3815</v>
      </c>
      <c r="Y46" s="28">
        <v>110</v>
      </c>
      <c r="Z46" s="28">
        <v>12</v>
      </c>
      <c r="AA46" s="77" t="s">
        <v>111</v>
      </c>
      <c r="AB46" s="18">
        <v>0</v>
      </c>
      <c r="AC46" s="18">
        <v>3.89</v>
      </c>
      <c r="AD46" s="18">
        <v>2.88</v>
      </c>
      <c r="AE46" s="13"/>
      <c r="AG46" s="10"/>
      <c r="AJ46" s="10"/>
      <c r="AM46" s="10"/>
      <c r="AP46" s="10"/>
      <c r="AS46" s="10"/>
      <c r="AV46" s="10"/>
    </row>
    <row r="47" spans="1:48" s="8" customFormat="1" x14ac:dyDescent="0.25">
      <c r="A47" s="46">
        <v>45</v>
      </c>
      <c r="B47" s="14" t="s">
        <v>47</v>
      </c>
      <c r="C47" s="57">
        <v>1</v>
      </c>
      <c r="D47" s="22">
        <v>88.71</v>
      </c>
      <c r="E47" s="22">
        <v>850.55</v>
      </c>
      <c r="F47" s="22">
        <v>686.03</v>
      </c>
      <c r="G47" s="125">
        <f t="shared" si="0"/>
        <v>1536.58</v>
      </c>
      <c r="H47" s="62">
        <v>1</v>
      </c>
      <c r="I47" s="69">
        <v>0</v>
      </c>
      <c r="J47" s="69">
        <v>0</v>
      </c>
      <c r="K47" s="22">
        <v>1154.1400000000001</v>
      </c>
      <c r="L47" s="22">
        <v>50.91</v>
      </c>
      <c r="M47" s="17">
        <v>58.75</v>
      </c>
      <c r="N47" s="25">
        <v>11.86</v>
      </c>
      <c r="O47" s="22">
        <v>34.299999999999997</v>
      </c>
      <c r="P47" s="33">
        <f t="shared" si="1"/>
        <v>548.82399999999996</v>
      </c>
      <c r="Q47" s="22">
        <v>80</v>
      </c>
      <c r="R47" s="9">
        <f t="shared" si="2"/>
        <v>0</v>
      </c>
      <c r="S47" s="22">
        <v>0</v>
      </c>
      <c r="T47" s="9">
        <f t="shared" si="3"/>
        <v>16.670529000000002</v>
      </c>
      <c r="U47" s="22">
        <v>2.4300000000000002</v>
      </c>
      <c r="V47" s="92">
        <v>0</v>
      </c>
      <c r="W47" s="69">
        <v>5</v>
      </c>
      <c r="X47" s="90">
        <v>403</v>
      </c>
      <c r="Y47" s="90">
        <v>105</v>
      </c>
      <c r="Z47" s="90">
        <v>67</v>
      </c>
      <c r="AA47" s="79" t="s">
        <v>111</v>
      </c>
      <c r="AB47" s="22">
        <v>7.22</v>
      </c>
      <c r="AC47" s="22">
        <v>0.34</v>
      </c>
      <c r="AD47" s="9">
        <v>1.34</v>
      </c>
      <c r="AE47" s="13"/>
      <c r="AG47" s="10"/>
      <c r="AJ47" s="10"/>
      <c r="AM47" s="10"/>
      <c r="AP47" s="10"/>
      <c r="AS47" s="10"/>
      <c r="AV47" s="10"/>
    </row>
    <row r="48" spans="1:48" x14ac:dyDescent="0.25">
      <c r="A48" s="46">
        <v>46</v>
      </c>
      <c r="B48" s="14" t="s">
        <v>34</v>
      </c>
      <c r="C48" s="54">
        <v>1</v>
      </c>
      <c r="D48" s="22">
        <v>93.54</v>
      </c>
      <c r="E48" s="18">
        <v>891.6</v>
      </c>
      <c r="F48" s="18">
        <v>581.41</v>
      </c>
      <c r="G48" s="38">
        <f t="shared" si="0"/>
        <v>1473.01</v>
      </c>
      <c r="H48" s="61">
        <v>1</v>
      </c>
      <c r="I48" s="68">
        <v>0</v>
      </c>
      <c r="J48" s="68">
        <v>0</v>
      </c>
      <c r="K48" s="18">
        <v>1002.67</v>
      </c>
      <c r="L48" s="18">
        <v>0.86</v>
      </c>
      <c r="M48" s="9">
        <v>0</v>
      </c>
      <c r="N48" s="20">
        <v>0</v>
      </c>
      <c r="O48" s="18">
        <v>0.02</v>
      </c>
      <c r="P48" s="33">
        <f t="shared" si="1"/>
        <v>489.08209199999999</v>
      </c>
      <c r="Q48" s="18">
        <v>84.12</v>
      </c>
      <c r="R48" s="9">
        <f t="shared" si="2"/>
        <v>0</v>
      </c>
      <c r="S48" s="18">
        <v>0</v>
      </c>
      <c r="T48" s="9">
        <f t="shared" si="3"/>
        <v>0</v>
      </c>
      <c r="U48" s="18">
        <v>0</v>
      </c>
      <c r="V48" s="100">
        <v>0</v>
      </c>
      <c r="W48" s="110">
        <v>6</v>
      </c>
      <c r="X48" s="107">
        <v>1003</v>
      </c>
      <c r="Y48" s="107">
        <v>129</v>
      </c>
      <c r="Z48" s="107">
        <v>62</v>
      </c>
      <c r="AA48" s="104" t="s">
        <v>111</v>
      </c>
      <c r="AB48" s="52">
        <v>0</v>
      </c>
      <c r="AC48" s="52">
        <v>0.03</v>
      </c>
      <c r="AD48" s="52">
        <v>0.54</v>
      </c>
      <c r="AE48" s="3"/>
    </row>
    <row r="49" spans="1:48" s="8" customFormat="1" x14ac:dyDescent="0.25">
      <c r="A49" s="46">
        <v>47</v>
      </c>
      <c r="B49" s="14" t="s">
        <v>33</v>
      </c>
      <c r="C49" s="57">
        <v>1</v>
      </c>
      <c r="D49" s="18">
        <v>335</v>
      </c>
      <c r="E49" s="18">
        <v>3048</v>
      </c>
      <c r="F49" s="18">
        <v>2342</v>
      </c>
      <c r="G49" s="38">
        <f t="shared" si="0"/>
        <v>5390</v>
      </c>
      <c r="H49" s="61">
        <v>2</v>
      </c>
      <c r="I49" s="68">
        <v>0</v>
      </c>
      <c r="J49" s="68">
        <v>0</v>
      </c>
      <c r="K49" s="18">
        <v>3515.36</v>
      </c>
      <c r="L49" s="18">
        <v>13</v>
      </c>
      <c r="M49" s="9">
        <v>156</v>
      </c>
      <c r="N49" s="19">
        <v>0</v>
      </c>
      <c r="O49" s="18">
        <v>203</v>
      </c>
      <c r="P49" s="33">
        <f t="shared" si="1"/>
        <v>1500.9878000000001</v>
      </c>
      <c r="Q49" s="18">
        <v>64.09</v>
      </c>
      <c r="R49" s="9">
        <f t="shared" si="2"/>
        <v>700.02380000000005</v>
      </c>
      <c r="S49" s="18">
        <v>29.89</v>
      </c>
      <c r="T49" s="9">
        <f t="shared" si="3"/>
        <v>180.09980000000002</v>
      </c>
      <c r="U49" s="18">
        <v>7.69</v>
      </c>
      <c r="V49" s="92">
        <v>0.2</v>
      </c>
      <c r="W49" s="68">
        <v>14</v>
      </c>
      <c r="X49" s="28">
        <v>5168</v>
      </c>
      <c r="Y49" s="28">
        <v>566</v>
      </c>
      <c r="Z49" s="28">
        <v>410</v>
      </c>
      <c r="AA49" s="104" t="s">
        <v>111</v>
      </c>
      <c r="AB49" s="18">
        <v>10.93</v>
      </c>
      <c r="AC49" s="18">
        <v>0</v>
      </c>
      <c r="AD49" s="18">
        <v>2</v>
      </c>
      <c r="AE49" s="13"/>
      <c r="AG49" s="10"/>
      <c r="AJ49" s="10"/>
      <c r="AM49" s="10"/>
      <c r="AP49" s="10"/>
      <c r="AS49" s="10"/>
      <c r="AV49" s="10"/>
    </row>
    <row r="50" spans="1:48" s="36" customFormat="1" x14ac:dyDescent="0.25">
      <c r="A50" s="46">
        <v>48</v>
      </c>
      <c r="B50" s="14" t="s">
        <v>31</v>
      </c>
      <c r="C50" s="56">
        <v>2</v>
      </c>
      <c r="D50" s="5">
        <v>3690.44</v>
      </c>
      <c r="E50" s="5">
        <v>28547.53</v>
      </c>
      <c r="F50" s="5">
        <v>20353.39</v>
      </c>
      <c r="G50" s="18">
        <f t="shared" si="0"/>
        <v>48900.92</v>
      </c>
      <c r="H50" s="61">
        <v>10</v>
      </c>
      <c r="I50" s="68">
        <v>0</v>
      </c>
      <c r="J50" s="68">
        <v>0</v>
      </c>
      <c r="K50" s="18">
        <v>32995.300000000003</v>
      </c>
      <c r="L50" s="18">
        <v>685.7</v>
      </c>
      <c r="M50" s="18">
        <v>488.96</v>
      </c>
      <c r="N50" s="20">
        <v>0</v>
      </c>
      <c r="O50" s="18">
        <v>0</v>
      </c>
      <c r="P50" s="33">
        <f t="shared" si="1"/>
        <v>12773.787563999998</v>
      </c>
      <c r="Q50" s="5">
        <v>62.76</v>
      </c>
      <c r="R50" s="9">
        <f t="shared" si="2"/>
        <v>12696.444681999999</v>
      </c>
      <c r="S50" s="5">
        <v>62.38</v>
      </c>
      <c r="T50" s="9">
        <f t="shared" si="3"/>
        <v>7656.9453179999991</v>
      </c>
      <c r="U50" s="5">
        <v>37.619999999999997</v>
      </c>
      <c r="V50" s="92">
        <v>0.18</v>
      </c>
      <c r="W50" s="34">
        <v>68</v>
      </c>
      <c r="X50" s="89">
        <v>26356</v>
      </c>
      <c r="Y50" s="89">
        <v>1295</v>
      </c>
      <c r="Z50" s="89">
        <v>276</v>
      </c>
      <c r="AA50" s="34" t="s">
        <v>92</v>
      </c>
      <c r="AB50" s="18">
        <v>127</v>
      </c>
      <c r="AC50" s="29">
        <v>18.09</v>
      </c>
      <c r="AD50" s="9">
        <v>39.03</v>
      </c>
      <c r="AE50" s="74"/>
      <c r="AG50" s="41"/>
      <c r="AJ50" s="41"/>
      <c r="AM50" s="41"/>
      <c r="AP50" s="41"/>
      <c r="AS50" s="41"/>
      <c r="AV50" s="41"/>
    </row>
    <row r="51" spans="1:48" s="42" customFormat="1" x14ac:dyDescent="0.25">
      <c r="A51" s="47"/>
      <c r="B51" s="49" t="s">
        <v>62</v>
      </c>
      <c r="C51" s="54"/>
      <c r="D51" s="48">
        <f t="shared" ref="D51:P51" si="4">SUM(D3:D50)</f>
        <v>42722.99</v>
      </c>
      <c r="E51" s="48">
        <f t="shared" si="4"/>
        <v>1020236.4099999999</v>
      </c>
      <c r="F51" s="48">
        <f t="shared" si="4"/>
        <v>680540.6</v>
      </c>
      <c r="G51" s="48">
        <f t="shared" si="4"/>
        <v>1700777.01</v>
      </c>
      <c r="H51" s="65">
        <f t="shared" si="4"/>
        <v>321</v>
      </c>
      <c r="I51" s="65">
        <f t="shared" si="4"/>
        <v>267</v>
      </c>
      <c r="J51" s="65">
        <f t="shared" si="4"/>
        <v>64</v>
      </c>
      <c r="K51" s="48">
        <f t="shared" si="4"/>
        <v>1246800.8799999994</v>
      </c>
      <c r="L51" s="48">
        <f t="shared" si="4"/>
        <v>28918.079999999998</v>
      </c>
      <c r="M51" s="48">
        <f t="shared" si="4"/>
        <v>19445.509999999995</v>
      </c>
      <c r="N51" s="48">
        <f t="shared" si="4"/>
        <v>2214.75</v>
      </c>
      <c r="O51" s="149">
        <f t="shared" si="4"/>
        <v>16366.529999999999</v>
      </c>
      <c r="P51" s="48">
        <f t="shared" si="4"/>
        <v>450176.55189300014</v>
      </c>
      <c r="Q51" s="152"/>
      <c r="R51" s="48">
        <f>SUM(R3:R50)</f>
        <v>150008.04256900001</v>
      </c>
      <c r="S51" s="152"/>
      <c r="T51" s="48">
        <f>SUM(T3:T50)</f>
        <v>123808.91149999999</v>
      </c>
      <c r="U51" s="151"/>
      <c r="V51" s="48"/>
      <c r="W51" s="80">
        <f>SUM(W3:W50)</f>
        <v>2308</v>
      </c>
      <c r="X51" s="80">
        <f>SUM(X3:X50)</f>
        <v>1863398</v>
      </c>
      <c r="Y51" s="80">
        <f>SUM(Y3:Y50)</f>
        <v>192160</v>
      </c>
      <c r="Z51" s="80">
        <f>SUM(Z3:Z50)</f>
        <v>141741</v>
      </c>
      <c r="AA51" s="81"/>
      <c r="AB51" s="24">
        <f>SUM(AB3:AB50)</f>
        <v>4856.6800000000012</v>
      </c>
      <c r="AC51" s="24">
        <f>SUM(AC3:AC50)</f>
        <v>1055.2</v>
      </c>
      <c r="AD51" s="24">
        <f>SUM(AD3:AD50)</f>
        <v>1197.83</v>
      </c>
      <c r="AE51" s="75"/>
      <c r="AG51" s="1"/>
      <c r="AJ51" s="1"/>
      <c r="AM51" s="1"/>
      <c r="AP51" s="1"/>
      <c r="AS51" s="1"/>
      <c r="AV51" s="1"/>
    </row>
    <row r="52" spans="1:48" s="42" customFormat="1" x14ac:dyDescent="0.25">
      <c r="A52" s="47"/>
      <c r="B52" s="49"/>
      <c r="C52" s="54"/>
      <c r="D52" s="48"/>
      <c r="E52" s="48"/>
      <c r="F52" s="48"/>
      <c r="G52" s="48"/>
      <c r="H52" s="66"/>
      <c r="I52" s="48"/>
      <c r="J52" s="48"/>
      <c r="K52" s="48"/>
      <c r="L52" s="48"/>
      <c r="M52" s="48"/>
      <c r="N52" s="48"/>
      <c r="O52" s="149"/>
      <c r="P52" s="48"/>
      <c r="Q52" s="152"/>
      <c r="R52" s="48"/>
      <c r="S52" s="152"/>
      <c r="T52" s="48"/>
      <c r="U52" s="151"/>
      <c r="V52" s="48"/>
      <c r="W52" s="24"/>
      <c r="X52" s="24"/>
      <c r="Y52" s="24"/>
      <c r="Z52" s="24"/>
      <c r="AA52" s="81"/>
      <c r="AB52" s="24"/>
      <c r="AC52" s="24"/>
      <c r="AD52" s="86"/>
      <c r="AE52" s="75"/>
      <c r="AG52" s="1"/>
      <c r="AJ52" s="1"/>
      <c r="AM52" s="1"/>
      <c r="AP52" s="1"/>
      <c r="AS52" s="1"/>
      <c r="AV52" s="1"/>
    </row>
    <row r="53" spans="1:48" x14ac:dyDescent="0.25">
      <c r="A53" s="45"/>
      <c r="B53" s="5"/>
      <c r="C53" s="57"/>
      <c r="D53" s="24"/>
      <c r="E53" s="24"/>
      <c r="F53" s="24"/>
      <c r="G53" s="24"/>
      <c r="H53" s="65"/>
      <c r="I53" s="50"/>
      <c r="J53" s="50"/>
      <c r="K53" s="24"/>
      <c r="L53" s="24"/>
      <c r="M53" s="24"/>
      <c r="N53" s="24"/>
      <c r="O53" s="150"/>
      <c r="P53" s="24"/>
      <c r="Q53" s="153"/>
      <c r="R53" s="24"/>
      <c r="S53" s="153"/>
      <c r="T53" s="24"/>
      <c r="U53" s="38"/>
      <c r="V53" s="24"/>
      <c r="W53" s="18"/>
      <c r="X53" s="18"/>
      <c r="Y53" s="18"/>
      <c r="Z53" s="18"/>
      <c r="AA53" s="77"/>
      <c r="AB53" s="18"/>
      <c r="AC53" s="18"/>
      <c r="AD53" s="29"/>
      <c r="AE53" s="3"/>
    </row>
    <row r="54" spans="1:48" x14ac:dyDescent="0.25">
      <c r="D54" s="23"/>
      <c r="E54" s="23"/>
      <c r="F54" s="23"/>
      <c r="G54" s="23"/>
      <c r="H54" s="67"/>
      <c r="I54" s="23"/>
      <c r="J54" s="23"/>
      <c r="K54" s="23"/>
      <c r="L54" s="23"/>
      <c r="M54" s="27"/>
      <c r="N54" s="23"/>
      <c r="O54" s="23"/>
      <c r="P54" s="18"/>
      <c r="Q54" s="23"/>
      <c r="R54" s="18"/>
      <c r="S54" s="23"/>
      <c r="T54" s="18"/>
      <c r="U54" s="23"/>
      <c r="V54" s="23"/>
      <c r="W54" s="23"/>
      <c r="X54" s="23"/>
      <c r="Y54" s="23"/>
      <c r="Z54" s="23"/>
      <c r="AA54" s="83"/>
      <c r="AB54" s="23"/>
      <c r="AC54" s="23"/>
    </row>
    <row r="55" spans="1:48" x14ac:dyDescent="0.25">
      <c r="P55" s="93" t="s">
        <v>82</v>
      </c>
      <c r="Q55" s="2"/>
      <c r="R55" s="39" t="s">
        <v>83</v>
      </c>
      <c r="S55" s="43"/>
      <c r="T55" s="39" t="s">
        <v>84</v>
      </c>
    </row>
  </sheetData>
  <sortState ref="B3:AD50">
    <sortCondition descending="1" ref="V3:V50"/>
  </sortState>
  <printOptions horizontalCentered="1" verticalCentered="1"/>
  <pageMargins left="0.23622047244094491" right="0.23622047244094491" top="0.15748031496062992" bottom="0.15748031496062992" header="0.31496062992125984" footer="0.1181102362204724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PSL 31032025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2026-02-20T11:59:34Z</dcterms:modified>
</cp:coreProperties>
</file>